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O:\Finance\Accounting\Grants\Current Grants\CARES Act 2020\Reimbursements\Douglas County\11072020_12152020\"/>
    </mc:Choice>
  </mc:AlternateContent>
  <xr:revisionPtr revIDLastSave="0" documentId="13_ncr:1_{4AF8D591-101A-45FF-83D9-C104A7D8D0CE}" xr6:coauthVersionLast="43" xr6:coauthVersionMax="43" xr10:uidLastSave="{00000000-0000-0000-0000-000000000000}"/>
  <bookViews>
    <workbookView xWindow="-110" yWindow="-110" windowWidth="19420" windowHeight="10420" xr2:uid="{00000000-000D-0000-FFFF-FFFF00000000}"/>
  </bookViews>
  <sheets>
    <sheet name="Request Form" sheetId="1" r:id="rId1"/>
    <sheet name="Reimbursement Report" sheetId="12" r:id="rId2"/>
    <sheet name="Eligible Expenses" sheetId="13" r:id="rId3"/>
  </sheets>
  <definedNames>
    <definedName name="_xlnm.Print_Area" localSheetId="2">'Eligible Expenses'!$A$1:$C$59</definedName>
    <definedName name="_xlnm.Print_Area" localSheetId="1">'Reimbursement Report'!$A$1:$F$1003</definedName>
    <definedName name="_xlnm.Print_Area" localSheetId="0">'Request Form'!$A$1:$E$43</definedName>
    <definedName name="_xlnm.Print_Titles" localSheetId="1">'Reimbursement Report'!$1:$3</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jJO+R88/gMkd9mMGQ7kBOWGW7HLg==" r:id="rId12"/>
    </ext>
  </extLst>
</workbook>
</file>

<file path=xl/calcChain.xml><?xml version="1.0" encoding="utf-8"?>
<calcChain xmlns="http://schemas.openxmlformats.org/spreadsheetml/2006/main">
  <c r="E28" i="1" l="1"/>
  <c r="F2" i="12" l="1"/>
  <c r="E13" i="1"/>
  <c r="E15" i="1"/>
  <c r="E17" i="1" l="1"/>
  <c r="E30" i="1" l="1"/>
  <c r="E22" i="1"/>
  <c r="E21" i="1"/>
  <c r="E18" i="1"/>
  <c r="E29" i="1" l="1"/>
  <c r="E27" i="1"/>
  <c r="E26" i="1"/>
  <c r="E25" i="1"/>
  <c r="E24" i="1"/>
  <c r="E23" i="1"/>
  <c r="E20" i="1"/>
  <c r="E19" i="1"/>
  <c r="E16" i="1"/>
  <c r="E14" i="1"/>
  <c r="E7" i="1" l="1"/>
  <c r="E10" i="1" l="1"/>
</calcChain>
</file>

<file path=xl/sharedStrings.xml><?xml version="1.0" encoding="utf-8"?>
<sst xmlns="http://schemas.openxmlformats.org/spreadsheetml/2006/main" count="683" uniqueCount="306">
  <si>
    <t>Total Request</t>
  </si>
  <si>
    <t>Start Date</t>
  </si>
  <si>
    <t>1. Grantee Organization:</t>
  </si>
  <si>
    <t>End Date</t>
  </si>
  <si>
    <t>Amount</t>
  </si>
  <si>
    <t>5. Service Dates:</t>
  </si>
  <si>
    <t>2. Contract Number:</t>
  </si>
  <si>
    <t>6a. TOTAL CVRF FUNDS CURRENTLY BEING REQUESTED</t>
  </si>
  <si>
    <t>6b. TOTAL CONTRACT AMOUNT</t>
  </si>
  <si>
    <t>6c. CONTRACT BALANCE BEFORE THIS REQUEST</t>
  </si>
  <si>
    <t>6d. CONTRACT BALANCE AFTER THIS REQUEST</t>
  </si>
  <si>
    <r>
      <rPr>
        <sz val="11"/>
        <rFont val="Arial"/>
        <family val="2"/>
      </rPr>
      <t>8. Compliance with CARES Act:</t>
    </r>
    <r>
      <rPr>
        <sz val="10"/>
        <color rgb="FF000000"/>
        <rFont val="Arial"/>
        <family val="2"/>
      </rPr>
      <t xml:space="preserve"> This request includes only necessary expenditures:
   a.) incurred due to the public health emergency with respect to the Coronavirus Disease 2019, 
   b.) were not accounted for in the budget most recently appproved as of March 27, 2020, and 
   c.) were incurred during the period that begins on March 1, 2020 and ends on December 30, 2020.</t>
    </r>
  </si>
  <si>
    <t xml:space="preserve">PRINT NAME, TITLE, and DATE below: </t>
  </si>
  <si>
    <t>3. Reimbursement Request #:</t>
  </si>
  <si>
    <t>Invoice or Billing Number</t>
  </si>
  <si>
    <r>
      <t xml:space="preserve">4. Final Request? Enter </t>
    </r>
    <r>
      <rPr>
        <b/>
        <i/>
        <sz val="11"/>
        <color rgb="FF7F7F7F"/>
        <rFont val="Arial"/>
        <family val="2"/>
      </rPr>
      <t>Yes</t>
    </r>
    <r>
      <rPr>
        <b/>
        <sz val="11"/>
        <color rgb="FF7F7F7F"/>
        <rFont val="Arial"/>
        <family val="2"/>
      </rPr>
      <t xml:space="preserve"> or </t>
    </r>
    <r>
      <rPr>
        <b/>
        <i/>
        <sz val="11"/>
        <color rgb="FF7F7F7F"/>
        <rFont val="Arial"/>
        <family val="2"/>
      </rPr>
      <t>No</t>
    </r>
  </si>
  <si>
    <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t>
    </r>
    <r>
      <rPr>
        <b/>
        <u/>
        <sz val="8.5"/>
        <rFont val="Arial"/>
        <family val="2"/>
      </rPr>
      <t>claims</t>
    </r>
    <r>
      <rPr>
        <b/>
        <sz val="8.5"/>
        <rFont val="Arial"/>
        <family val="2"/>
      </rPr>
      <t> or otherwise. (</t>
    </r>
    <r>
      <rPr>
        <b/>
        <u/>
        <sz val="8.5"/>
        <rFont val="Arial"/>
        <family val="2"/>
      </rPr>
      <t>U.S. Code Title 18, Section 1001</t>
    </r>
    <r>
      <rPr>
        <b/>
        <sz val="8.5"/>
        <rFont val="Arial"/>
        <family val="2"/>
      </rPr>
      <t> and Title 31, Sections 3729-3730 and 3801-3812).</t>
    </r>
  </si>
  <si>
    <t>11. Federal Funding Compliance Certification</t>
  </si>
  <si>
    <t>12.  SIGNATURE OF AUTHORIZED INDIVIDUAL below:</t>
  </si>
  <si>
    <t>Check "Yes" or "No" in the 3 cells below.</t>
  </si>
  <si>
    <r>
      <rPr>
        <b/>
        <sz val="11"/>
        <color rgb="FF000000"/>
        <rFont val="Calibri"/>
        <family val="2"/>
      </rPr>
      <t>Notes:</t>
    </r>
    <r>
      <rPr>
        <sz val="10"/>
        <color rgb="FF000000"/>
        <rFont val="Calibri"/>
        <family val="2"/>
      </rPr>
      <t xml:space="preserve"> Please retain all backup and supporting documentation including but not limited to email communications, contracts, receipts, invoices, budget records and ledgers for possible monitoring and audit for 5 years after final payment is made. </t>
    </r>
    <r>
      <rPr>
        <u/>
        <sz val="10"/>
        <color rgb="FF000000"/>
        <rFont val="Calibri"/>
        <family val="2"/>
      </rPr>
      <t>Do</t>
    </r>
    <r>
      <rPr>
        <sz val="10"/>
        <color rgb="FF000000"/>
        <rFont val="Calibri"/>
        <family val="2"/>
      </rPr>
      <t xml:space="preserve"> </t>
    </r>
    <r>
      <rPr>
        <u/>
        <sz val="10"/>
        <color rgb="FF000000"/>
        <rFont val="Calibri"/>
        <family val="2"/>
      </rPr>
      <t>not</t>
    </r>
    <r>
      <rPr>
        <sz val="10"/>
        <color rgb="FF000000"/>
        <rFont val="Calibri"/>
        <family val="2"/>
      </rPr>
      <t xml:space="preserve"> provide </t>
    </r>
    <r>
      <rPr>
        <u/>
        <sz val="10"/>
        <color rgb="FF000000"/>
        <rFont val="Calibri"/>
        <family val="2"/>
      </rPr>
      <t>any</t>
    </r>
    <r>
      <rPr>
        <sz val="10"/>
        <color rgb="FF000000"/>
        <rFont val="Calibri"/>
        <family val="2"/>
      </rPr>
      <t xml:space="preserve"> of that backup documentation with this request. Totals on this sheet will autofill to the Request Form. Add as many rows below as needed.</t>
    </r>
  </si>
  <si>
    <t>Eligible transfers or expenses incurred due to the public health emergency</t>
  </si>
  <si>
    <r>
      <t xml:space="preserve">Totals in Rows 7 and 10 on </t>
    </r>
    <r>
      <rPr>
        <b/>
        <u/>
        <sz val="10"/>
        <color rgb="FF000000"/>
        <rFont val="Arial"/>
        <family val="2"/>
      </rPr>
      <t>this</t>
    </r>
    <r>
      <rPr>
        <b/>
        <sz val="10"/>
        <color rgb="FF000000"/>
        <rFont val="Arial"/>
        <family val="2"/>
      </rPr>
      <t xml:space="preserve"> Sheet will autofill from the 10 Transfer/Expense tabs. DO NOT enter financial information in cells E7 and E10.</t>
    </r>
  </si>
  <si>
    <t>Expenses on Budgeted Personnel Diverted to a Substantially Different Use due to the COVID-19 public health emergency</t>
  </si>
  <si>
    <t>Payroll Expenses for Public Health and Safety Employees due to the COVID-19 public health emergency</t>
  </si>
  <si>
    <t>Expenses on Improving Telework Capabilities of Public Employees due to the COVID-19 public health emergency</t>
  </si>
  <si>
    <t>Medical Expenses incurred due to the COVID-19 public health emergency</t>
  </si>
  <si>
    <t>Public Health Expenses incurred due to the COVID-19 public health emergency</t>
  </si>
  <si>
    <t>Distance Learning Expenses incurred due to the COVID-19 public health emergency</t>
  </si>
  <si>
    <t xml:space="preserve">Distance Learning </t>
  </si>
  <si>
    <t xml:space="preserve">Public Health </t>
  </si>
  <si>
    <t xml:space="preserve">Medical </t>
  </si>
  <si>
    <t xml:space="preserve">Telework </t>
  </si>
  <si>
    <t>Expenses Associated with Issuance of Tax Anticipation Notes due to the COVID-19 public health emergency</t>
  </si>
  <si>
    <t>Tax Anticipation Notes</t>
  </si>
  <si>
    <t>Other</t>
  </si>
  <si>
    <t>Administrative Expenses</t>
  </si>
  <si>
    <t>Administrative</t>
  </si>
  <si>
    <t>COVID-19 Testing and Contact Tracing</t>
  </si>
  <si>
    <t>COVID-19 Testing</t>
  </si>
  <si>
    <t>Economic Support Other</t>
  </si>
  <si>
    <t>Food Programs</t>
  </si>
  <si>
    <t>Housing Support</t>
  </si>
  <si>
    <t>Nursing Home Assistance</t>
  </si>
  <si>
    <t>PPE</t>
  </si>
  <si>
    <t>Small Business Assistance</t>
  </si>
  <si>
    <t>Workers' Compensation</t>
  </si>
  <si>
    <t>Payroll PH and Safety</t>
  </si>
  <si>
    <t>Budgeted Diverted Personnel</t>
  </si>
  <si>
    <t xml:space="preserve">Other Related Expenses Incurred due to the COVID-19 public health emergency,  to include other eligible expenses that are not
captured in the available expenditure categories </t>
  </si>
  <si>
    <t>7a.</t>
  </si>
  <si>
    <t>7b.</t>
  </si>
  <si>
    <t>7c.</t>
  </si>
  <si>
    <t>7d.</t>
  </si>
  <si>
    <t>7e.</t>
  </si>
  <si>
    <t>7f.</t>
  </si>
  <si>
    <t>7g.</t>
  </si>
  <si>
    <t>7h.</t>
  </si>
  <si>
    <t>7i.</t>
  </si>
  <si>
    <t>7j.</t>
  </si>
  <si>
    <t>7k.</t>
  </si>
  <si>
    <t>7l.</t>
  </si>
  <si>
    <t>7m.</t>
  </si>
  <si>
    <t>7n.</t>
  </si>
  <si>
    <t>7o.</t>
  </si>
  <si>
    <t>7p.</t>
  </si>
  <si>
    <t>7q.</t>
  </si>
  <si>
    <t>7r.</t>
  </si>
  <si>
    <t>7h - Housing Support</t>
  </si>
  <si>
    <t>7k - Nursing Home Assistance</t>
  </si>
  <si>
    <t>Economic Support Expenses for small businesses incurred due to the COVID-19 public health emergency</t>
  </si>
  <si>
    <t>Economic Support Expenses for unemployment expenses incurred due to the COVID-19 public health emergency</t>
  </si>
  <si>
    <t>7a - Administrative</t>
  </si>
  <si>
    <t>7b - Budgeted Diverted Personnel</t>
  </si>
  <si>
    <t>7c - COVID-19 Testing</t>
  </si>
  <si>
    <t>7d - Economic Support Other</t>
  </si>
  <si>
    <t>7e - Tax Anticipation Notes</t>
  </si>
  <si>
    <t xml:space="preserve">7f - Distance Learning </t>
  </si>
  <si>
    <t>7g - Food Programs</t>
  </si>
  <si>
    <t xml:space="preserve">7i - Telework </t>
  </si>
  <si>
    <t xml:space="preserve">7j - Medical </t>
  </si>
  <si>
    <t>7l - Payroll PH and Safety</t>
  </si>
  <si>
    <t>7m - PPE</t>
  </si>
  <si>
    <t xml:space="preserve">7n - Public Health </t>
  </si>
  <si>
    <t>7o - Small Business Assistance</t>
  </si>
  <si>
    <t>7q - Workers' Compensation</t>
  </si>
  <si>
    <t>Cells below will autofill from the Reimbursement Report.</t>
  </si>
  <si>
    <t>7r - Other</t>
  </si>
  <si>
    <t>Nursing Home Assistance Expenses incurred due to the COVID-19 public health emergency</t>
  </si>
  <si>
    <t>Personal Protective Equipment expenses incurred due to the COVID-19 public health emergency</t>
  </si>
  <si>
    <t>Food Program Expenses incurred due to the COVID-19 public health emergency</t>
  </si>
  <si>
    <t>Housing Support Expenses incurred due to the COVID-19 public health emergency</t>
  </si>
  <si>
    <t>PLEASE REFER TO FEDERAL GUIDANCE REGULARLY AS IT IS UPDATED OFTEN.  FOR CURRENT INFORMATION, PLEASE SEE OUR RESOURCES SECTION OF OUR CORONAVIRUS RELIEF FUND WEBSITE.</t>
  </si>
  <si>
    <t>DOLA'S Coronavirus Relief Fund Resource Website</t>
  </si>
  <si>
    <t>Federal Guidance</t>
  </si>
  <si>
    <t>Federal Guidance FAQ</t>
  </si>
  <si>
    <t>9. Confirm your organization will retain all supporting documentation for this request and any audits for 7 years.</t>
  </si>
  <si>
    <r>
      <rPr>
        <b/>
        <sz val="10"/>
        <color rgb="FF000000"/>
        <rFont val="Arial"/>
        <family val="2"/>
      </rPr>
      <t>Submittal Note:</t>
    </r>
    <r>
      <rPr>
        <sz val="10"/>
        <color rgb="FF000000"/>
        <rFont val="Arial"/>
        <family val="2"/>
      </rPr>
      <t xml:space="preserve"> When complete, print or save all tabs in this spreadsheet as a PDF. Then submit as a single PDF in your Portal acct.</t>
    </r>
  </si>
  <si>
    <t>TeamDoLaiS#1</t>
  </si>
  <si>
    <t>10. Confirm your organization is not using ANY other funds for the reimbursements in this request.</t>
  </si>
  <si>
    <t>Date of Expense</t>
  </si>
  <si>
    <t>Eligible Category</t>
  </si>
  <si>
    <t>Description</t>
  </si>
  <si>
    <r>
      <t xml:space="preserve">Eligible expenses include: </t>
    </r>
    <r>
      <rPr>
        <sz val="10"/>
        <rFont val="Arial"/>
        <family val="2"/>
      </rPr>
      <t>No Specific Guidance as of 08/26/2020</t>
    </r>
  </si>
  <si>
    <r>
      <rPr>
        <b/>
        <sz val="10"/>
        <color rgb="FF000000"/>
        <rFont val="Arial"/>
        <family val="2"/>
      </rPr>
      <t>Eligible expenses include:</t>
    </r>
    <r>
      <rPr>
        <sz val="10"/>
        <color rgb="FF000000"/>
        <rFont val="Arial"/>
        <family val="2"/>
      </rPr>
      <t xml:space="preserve"> 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  This would include, for example, the costs of redeploying corrections facility staff to enable compliance with COVID-19 public health precautions through work such as enhanced sanitation or enforcing social distancing measures; the costs of redeploying police to support management and enforcement of stay-at-home orders; or the costs of diverting educational support staff or faculty to develop online learning capabilities, such as through providing information technology support that is not part of the staff or faculty’s ordinary responsibilities. See Federal Guidance.</t>
    </r>
  </si>
  <si>
    <t>Economic Support Expenses incurred due to the COVID-19 public health emergency</t>
  </si>
  <si>
    <r>
      <rPr>
        <b/>
        <sz val="10"/>
        <color rgb="FF000000"/>
        <rFont val="Arial"/>
        <family val="2"/>
      </rPr>
      <t>Eligible expenses include:</t>
    </r>
    <r>
      <rPr>
        <sz val="10"/>
        <color rgb="FF000000"/>
        <rFont val="Arial"/>
        <family val="2"/>
      </rPr>
      <t xml:space="preserve"> Cost of provision of grants to small businesses, state, local or tribal payroll support, and unemployment insurance costs related to the COVID-19 health emergency. See Federal Guidance.</t>
    </r>
  </si>
  <si>
    <r>
      <rPr>
        <b/>
        <sz val="10"/>
        <color rgb="FF000000"/>
        <rFont val="Arial"/>
        <family val="2"/>
      </rPr>
      <t>Eligible expenses include:</t>
    </r>
    <r>
      <rPr>
        <sz val="10"/>
        <color rgb="FF000000"/>
        <rFont val="Arial"/>
        <family val="2"/>
      </rPr>
      <t xml:space="preserve"> Costs associated with issuance of tax anticipation notes. 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  See Federal Guidance.</t>
    </r>
  </si>
  <si>
    <r>
      <rPr>
        <b/>
        <sz val="10"/>
        <color rgb="FF000000"/>
        <rFont val="Arial"/>
        <family val="2"/>
      </rPr>
      <t xml:space="preserve">Eligible expenses include: </t>
    </r>
    <r>
      <rPr>
        <sz val="10"/>
        <color rgb="FF000000"/>
        <rFont val="Arial"/>
        <family val="2"/>
      </rPr>
      <t>Expenses to improve telework capabilities for public employees to enable compliance with COVID-19 public health precautions.  Telework expenditures must be limited to those that are necessary due to the public health emergency.  See Federal Guidance.</t>
    </r>
  </si>
  <si>
    <r>
      <rPr>
        <b/>
        <sz val="10"/>
        <color rgb="FF000000"/>
        <rFont val="Arial"/>
        <family val="2"/>
      </rPr>
      <t>Eligible expenses include:</t>
    </r>
    <r>
      <rPr>
        <sz val="10"/>
        <color rgb="FF000000"/>
        <rFont val="Arial"/>
        <family val="2"/>
      </rPr>
      <t xml:space="preserve"> Payroll for public health and public safety employees whose services are substantially dedicated to mitigating or responding to the COVID-19 public health emergency. See Federal Guidance.</t>
    </r>
  </si>
  <si>
    <r>
      <t xml:space="preserve">Eligible expenses include: </t>
    </r>
    <r>
      <rPr>
        <sz val="10"/>
        <rFont val="Arial"/>
        <family val="2"/>
      </rPr>
      <t>Expenses for acquisition and distribution of medical and protective supplies, including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  See Federal Guidance.</t>
    </r>
  </si>
  <si>
    <r>
      <rPr>
        <b/>
        <sz val="10"/>
        <color rgb="FF000000"/>
        <rFont val="Arial"/>
        <family val="2"/>
      </rPr>
      <t>Eligible expenses include:</t>
    </r>
    <r>
      <rPr>
        <sz val="10"/>
        <color rgb="FF000000"/>
        <rFont val="Arial"/>
        <family val="2"/>
      </rPr>
      <t xml:space="preserve"> Any other COVID-19-related expenses reasonably necessary to the function of government that satisfy the Fund’s eligibility criteria not otherwise listed on the combined reimbursement form. See Federal Guidance.</t>
    </r>
  </si>
  <si>
    <r>
      <t>Eligible expenses include:</t>
    </r>
    <r>
      <rPr>
        <sz val="10"/>
        <rFont val="Arial"/>
        <family val="2"/>
      </rPr>
      <t xml:space="preserve"> Increased workers compensation cost to the government due to the COVID-19 public health emergency incurred during the period beginning March 1, 2020, and ending December 30, 2020, is an eligible expense.  (Moved from Public Health expenses.) See Federal Guidance.</t>
    </r>
  </si>
  <si>
    <r>
      <t xml:space="preserve">Eligible expenses include: </t>
    </r>
    <r>
      <rPr>
        <sz val="10"/>
        <rFont val="Arial"/>
        <family val="2"/>
      </rPr>
      <t>Expenditures related to the provision of grants to small businesses to reimburse the costs of business interruption caused by required closures.  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  See Federal Guidance.</t>
    </r>
  </si>
  <si>
    <r>
      <rPr>
        <b/>
        <sz val="10"/>
        <color rgb="FF000000"/>
        <rFont val="Arial"/>
        <family val="2"/>
      </rPr>
      <t>Eligible expenses include:</t>
    </r>
    <r>
      <rPr>
        <sz val="10"/>
        <color rgb="FF000000"/>
        <rFont val="Arial"/>
        <family val="2"/>
      </rPr>
      <t xml:space="preserve">  Expenses for COVID-19-related: communication and enforcement by State, territorial, local, and Tribal governments of public health orders, acquisition and distribution of medical and protective supplies, including sanitizing products for medical personnel, police officers, social workers, child protection services, and child welfare officers, direct service providers for older adults and individuals with disabilities in community settings, and other public health or safety workers, technical assistance to local authorities or other entities on mitigation of COVID-19-related threats to public health and safety, public safety measures undertaken in response to COVID-19, quarantining individuals, maintaining state prisons and county jails, including as relates to sanitation and improvement of social distancing measures, providing paid sick and paid family and medical leave to public employees to enable compliance, and for care for homeless populations provided to mitigate COVID-19 effects and enable compliance with COVID-19 public health precautions.  See Federal Guidance.</t>
    </r>
  </si>
  <si>
    <r>
      <t xml:space="preserve">Eligible expenses include: </t>
    </r>
    <r>
      <rPr>
        <sz val="10"/>
        <rFont val="Arial"/>
        <family val="2"/>
      </rPr>
      <t>Expenses for disinfection of public areas and other facilities, e.g., nursing homes, in response to the COVID-19 public health emergency.  (Moved from Public Health expenses.)  See Federal Guidance.</t>
    </r>
  </si>
  <si>
    <r>
      <rPr>
        <b/>
        <sz val="10"/>
        <color rgb="FF000000"/>
        <rFont val="Arial"/>
        <family val="2"/>
      </rPr>
      <t>Eligible expenses include:</t>
    </r>
    <r>
      <rPr>
        <sz val="10"/>
        <color rgb="FF000000"/>
        <rFont val="Arial"/>
        <family val="2"/>
      </rPr>
      <t xml:space="preserve"> COVID-19-related expenses of public hospitals, clinics, and similar facilities, establishing temporary public medical facilities and other measures to increase COVID-19 treatment capacity, including treatment costs, emergency medical response expenses, including transportation related to COVID-19, and expenses for establishing and operating public telemedicine capabilities for COVID-19 related treatment.  See Federal Guidance.</t>
    </r>
  </si>
  <si>
    <r>
      <t>Eligible expenses include:</t>
    </r>
    <r>
      <rPr>
        <sz val="10"/>
        <rFont val="Arial"/>
        <family val="2"/>
      </rPr>
      <t xml:space="preserve"> 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  See Federal Guidance.</t>
    </r>
  </si>
  <si>
    <r>
      <rPr>
        <b/>
        <sz val="10"/>
        <color rgb="FF000000"/>
        <rFont val="Arial"/>
        <family val="2"/>
      </rPr>
      <t>Eligible expenses include:</t>
    </r>
    <r>
      <rPr>
        <sz val="10"/>
        <color rgb="FF000000"/>
        <rFont val="Arial"/>
        <family val="2"/>
      </rPr>
      <t xml:space="preserve"> Expenses to facilitate distance learning, including technological improvements, in connection with school closings to enable compliance with COVID-19 precautions. See Federal Guidance.</t>
    </r>
  </si>
  <si>
    <r>
      <rPr>
        <b/>
        <sz val="10"/>
        <color rgb="FF000000"/>
        <rFont val="Arial"/>
        <family val="2"/>
      </rPr>
      <t>Eligible expenses include:</t>
    </r>
    <r>
      <rPr>
        <sz val="10"/>
        <color rgb="FF000000"/>
        <rFont val="Arial"/>
        <family val="2"/>
      </rPr>
      <t xml:space="preserve"> Expenses for food delivery to residents, including, for example, senior citizens and other vulnerable populations, to enable compliance with COVID-19 public health precautions.  (Moved from Public Health expenses.)  See Federal Guidance.</t>
    </r>
  </si>
  <si>
    <r>
      <t xml:space="preserve">Eligible expenses include: </t>
    </r>
    <r>
      <rPr>
        <sz val="10"/>
        <rFont val="Arial"/>
        <family val="2"/>
      </rPr>
      <t>Costs of providing COVID-19 testing, including serological (antibody) testing. (Moved from Medical expenses.) See Federal Guidance.</t>
    </r>
  </si>
  <si>
    <r>
      <rPr>
        <b/>
        <sz val="10"/>
        <color rgb="FF000000"/>
        <rFont val="Arial"/>
        <family val="2"/>
      </rPr>
      <t>Ineligible expenses include:</t>
    </r>
    <r>
      <rPr>
        <sz val="10"/>
        <color rgb="FF000000"/>
        <rFont val="Arial"/>
        <family val="2"/>
      </rPr>
      <t xml:space="preserve"> Expenses that have or will be reimbursed by another federal program, reimbursement to donors, workforce bonuses other than hazard pay, severance pay and legal settlements. See Federal Guidance.</t>
    </r>
  </si>
  <si>
    <t>7p - Unemployment Benefits</t>
  </si>
  <si>
    <r>
      <rPr>
        <b/>
        <sz val="10"/>
        <color rgb="FF000000"/>
        <rFont val="Arial"/>
        <family val="2"/>
      </rPr>
      <t xml:space="preserve">Ineligible expenses include: </t>
    </r>
    <r>
      <rPr>
        <sz val="10"/>
        <color rgb="FF000000"/>
        <rFont val="Arial"/>
        <family val="2"/>
      </rPr>
      <t>Expenses that have or will be reimbursed by another federal program, reimbursement to donors, workforce bonuses other than hazard pay, severance pay and legal settlements. See Federal Guidance.</t>
    </r>
  </si>
  <si>
    <t>Unemployment Benefits</t>
  </si>
  <si>
    <r>
      <t xml:space="preserve">Eligible expenses include: </t>
    </r>
    <r>
      <rPr>
        <sz val="10"/>
        <rFont val="Arial"/>
        <family val="2"/>
      </rPr>
      <t>Unemployment insurance costs related to the COVID-19 public health emergency if such costs will not be reimbursed by the federal government pursuant to the CARES Act or otherwise.  (Moved from Economic Support.)  See Federal Guidance.</t>
    </r>
  </si>
  <si>
    <t>Economic Support Expenses for workers compensation benefit expenses incurred due to the COVID-19 public health emergency</t>
  </si>
  <si>
    <r>
      <t xml:space="preserve"> CORONAVIRUS RELIEF FUND (CVRF)                                         REIMBURSEMENT REQUEST                                                                                     </t>
    </r>
    <r>
      <rPr>
        <b/>
        <sz val="12"/>
        <rFont val="Trebuchet MS"/>
        <family val="2"/>
      </rPr>
      <t xml:space="preserve"> </t>
    </r>
    <r>
      <rPr>
        <sz val="11"/>
        <rFont val="Trebuchet MS"/>
        <family val="2"/>
      </rPr>
      <t>Please only enter information on this sheet in the yellow highlight areas.                        Revised: 09/08/2020</t>
    </r>
  </si>
  <si>
    <t>Funding provided to a non-profit agency for increased demand.</t>
  </si>
  <si>
    <t>Funding provided to a non-profit agency for PPE and operational costs.</t>
  </si>
  <si>
    <t>Funding provided to a non-profit agency for PPE, increased service-demand expenditures and operational costs.</t>
  </si>
  <si>
    <t>Funding provided to a non-profit for increased service demands costs.</t>
  </si>
  <si>
    <t>Funding provided to a non-profit for PPE and increased service demand costs.</t>
  </si>
  <si>
    <t>Funding provided to a non-profit agency for increased service demand and operational costs.</t>
  </si>
  <si>
    <t>Funding provided to a non-profit agency for operational costs.</t>
  </si>
  <si>
    <t>Funding provided to a non-profit agency for increased service demand costs.</t>
  </si>
  <si>
    <t>Funding provided to a non-profit agency for service-demand expenditures.</t>
  </si>
  <si>
    <t>Funding provided to a non-profit agency for increased service-demand expenditures.</t>
  </si>
  <si>
    <t>PV482365</t>
  </si>
  <si>
    <t>PV482366</t>
  </si>
  <si>
    <t>PV482368</t>
  </si>
  <si>
    <t>PV482370</t>
  </si>
  <si>
    <t>PV482371</t>
  </si>
  <si>
    <t>PV482372</t>
  </si>
  <si>
    <t>PV482373</t>
  </si>
  <si>
    <t>PV482374</t>
  </si>
  <si>
    <t>PV482375</t>
  </si>
  <si>
    <t>PV482376</t>
  </si>
  <si>
    <t>PV482377</t>
  </si>
  <si>
    <t>PV482378</t>
  </si>
  <si>
    <t>PV482379</t>
  </si>
  <si>
    <t>PV482380</t>
  </si>
  <si>
    <t>PV482382</t>
  </si>
  <si>
    <t>Funding provided to a small business for business interruption due to the COVID pandemic and PHO restrictions.</t>
  </si>
  <si>
    <t>JE198001</t>
  </si>
  <si>
    <t>HHS Client rental assistance 11/1/2020</t>
  </si>
  <si>
    <t>HHS client rental and non-governmental utility assistance November 2020</t>
  </si>
  <si>
    <t>JE197791</t>
  </si>
  <si>
    <t xml:space="preserve">PPE - 479 cases of gloves </t>
  </si>
  <si>
    <t xml:space="preserve">PPE -40 cases of gloves </t>
  </si>
  <si>
    <t xml:space="preserve">PPE - 40 cases of gloves </t>
  </si>
  <si>
    <t xml:space="preserve">Public Health - 10 hand sanitizer dispensers and hand sanitizer </t>
  </si>
  <si>
    <t xml:space="preserve">PPE - 66 cases of gloves </t>
  </si>
  <si>
    <t>Public Health - 2 cases of hand sanitizer</t>
  </si>
  <si>
    <t xml:space="preserve">PPE - 10 boxes of gloves </t>
  </si>
  <si>
    <t xml:space="preserve">PPE - 91 cases of gloves </t>
  </si>
  <si>
    <t xml:space="preserve">PPE - 331 boxes of gloves </t>
  </si>
  <si>
    <t xml:space="preserve">Public Health - 4 cases of germisept wipes </t>
  </si>
  <si>
    <t xml:space="preserve">PPE -154 cases of gloves </t>
  </si>
  <si>
    <t xml:space="preserve">PPE - 80 cases of gloves </t>
  </si>
  <si>
    <t>JE197791.</t>
  </si>
  <si>
    <t xml:space="preserve">PPE - 125 cases of disposable face masks </t>
  </si>
  <si>
    <t>Public Health - 250 cases of germisept wipes</t>
  </si>
  <si>
    <t>Credit for germisept wipes</t>
  </si>
  <si>
    <t xml:space="preserve">PPE - 2 pairs of coveralls </t>
  </si>
  <si>
    <t>PPE - A pair of coveralls</t>
  </si>
  <si>
    <t>PPE - coveralls</t>
  </si>
  <si>
    <t xml:space="preserve">Public Health - 2 cases of germacidal cleaner wipes </t>
  </si>
  <si>
    <t>Public Health - 10 packs of clorox wipes</t>
  </si>
  <si>
    <t>Public health - 1 case of germacidal wipes</t>
  </si>
  <si>
    <t xml:space="preserve">500 disposable face masks </t>
  </si>
  <si>
    <t xml:space="preserve">COVID testing on site </t>
  </si>
  <si>
    <t xml:space="preserve">120 containers of Hand sanitizer, 46 sanicare cleaners and bag refills </t>
  </si>
  <si>
    <t xml:space="preserve">Gloves for Sheriff's Office, face masks, </t>
  </si>
  <si>
    <t>481207</t>
  </si>
  <si>
    <t xml:space="preserve">10 sanicare cleaners and pumps </t>
  </si>
  <si>
    <t>482088</t>
  </si>
  <si>
    <t>N95 respirators</t>
  </si>
  <si>
    <t>482134</t>
  </si>
  <si>
    <t>482435</t>
  </si>
  <si>
    <t xml:space="preserve">Guardian air cell replacement </t>
  </si>
  <si>
    <t>482619</t>
  </si>
  <si>
    <t xml:space="preserve">250 cases of Lysol wipes </t>
  </si>
  <si>
    <t>482168</t>
  </si>
  <si>
    <t>40 cases of gloves</t>
  </si>
  <si>
    <t>482482</t>
  </si>
  <si>
    <t xml:space="preserve">4070 boxes of Gloves </t>
  </si>
  <si>
    <t xml:space="preserve">Weekly ad for COVID public messaging. </t>
  </si>
  <si>
    <t xml:space="preserve">Agency fees associated with Keep It Up DC campaign for COVID related messaging. </t>
  </si>
  <si>
    <t xml:space="preserve">Media Space associated with DC COVID 19 awareness campaign. </t>
  </si>
  <si>
    <t xml:space="preserve">Weekly ad for COVID public messaging </t>
  </si>
  <si>
    <t>Funding provided to a small business for sanitizing wipes</t>
  </si>
  <si>
    <t>Funding provided to a small business for masks, gloves, sanitizing equipment, thermometers, face shields, and air purifiers.</t>
  </si>
  <si>
    <t>Funding provided to a small business for masks, sanitizing equipment, and air purifiers.</t>
  </si>
  <si>
    <t>Funding provided to a small business for covid-19 specific cleaning services</t>
  </si>
  <si>
    <t>Funding provided to a small business for upgrade to air filtration system.</t>
  </si>
  <si>
    <t>Funding provided to a small business for COVID testing, sanitizer, air purifiers, face shields, sneeze guards, gloves</t>
  </si>
  <si>
    <t>Funding provided to a small business for face masks, face shields, hand sanitizer, and sanitizing equipment.</t>
  </si>
  <si>
    <t>Funding provided to a small business for gloves, sanitizer, plexiglass barriers.</t>
  </si>
  <si>
    <t>Funding provided to a small business for masks, sanitizing supplies</t>
  </si>
  <si>
    <t>Funding provided to a small business for a point of sale system to facilitate touchless and tableside payment.</t>
  </si>
  <si>
    <t>Funding provided to a small business for gloves, masks, single use iserving items</t>
  </si>
  <si>
    <t>Funding provided to a small business for gloves, hand sanitizers, additional washing equipment, thermometers</t>
  </si>
  <si>
    <t>Funding provided to a small business for plexiglass barriers, social distancing floor decals, masks, hand sanitizer, gloves</t>
  </si>
  <si>
    <t>Funding provided to a small business for air filtration system.</t>
  </si>
  <si>
    <t>Funding provided for a small business for a contactless point of sale system, masks, gloves, thermometer, sanitizing supplies</t>
  </si>
  <si>
    <t>Funding provided to a small business for masks, gloves, sanitizing sprayer, patio heater for socially distanced outdoor seating.</t>
  </si>
  <si>
    <t xml:space="preserve">Funding provided to a small business for hand sanitizer, gloves, masks, face shields, sanitizing supplies. </t>
  </si>
  <si>
    <t>Funding provided to a small business for gloves, cleaning and sanitizing supplies</t>
  </si>
  <si>
    <t xml:space="preserve">Funding provided to a small business for masks, gloves, hand sanitizer, cleaning supplies, </t>
  </si>
  <si>
    <t>Funding provided to a small business for masks, gloves, hand sanitizer, thermometer, reconfiguration of salon to socially distance seats.</t>
  </si>
  <si>
    <t>Funding provided to a small business for patio heaters</t>
  </si>
  <si>
    <t>Funding provided to a small business for a sanitizing sprayer</t>
  </si>
  <si>
    <t>Funding provided to a small business for masks, gloves, single use serving containers, patio screen.</t>
  </si>
  <si>
    <t xml:space="preserve">Funding provided to a small business for gloves, masks, thermometers, face shields, sanitizing equipment. </t>
  </si>
  <si>
    <t>Funding provided to a small business for air purifers and thermometers</t>
  </si>
  <si>
    <t xml:space="preserve">Funding provided to a small business for masks, sneeze guards, disinfecting supplies, and equipment to facilitate curbside animal pickup and dropoff for socially distanced veterinary care. </t>
  </si>
  <si>
    <t>Funding provided to a small business for air purifiers, masks, sanitizing supplies</t>
  </si>
  <si>
    <t>482527</t>
  </si>
  <si>
    <t>Funding provided to a small business for masks, sanitizing and cleaning products, sneeze barriers, gloves, and face masks</t>
  </si>
  <si>
    <t>Funding provided to small business for gloves.</t>
  </si>
  <si>
    <t>Funding provided to small business for gloves, masks, patio fencing, chairs and umbrellas for outdoor socially distanced dining</t>
  </si>
  <si>
    <t>Funding provided to a small business for a point of sale system to facilitate touchless payment.</t>
  </si>
  <si>
    <t xml:space="preserve">Funding provided to a small business for glove, single-use serving containers, and cleaning products. </t>
  </si>
  <si>
    <t>Funding provided to small business for PPE items, such as gloves, masks and disinfectants.</t>
  </si>
  <si>
    <t>Funding provided to a small business for patio tables and chairs to facilitate social distancing, single-use serving containers, PPE and temp screening.</t>
  </si>
  <si>
    <t xml:space="preserve">Funding provided to a small business for cleaning and sanitizing supplies, PPE, COVID-related signage, air purifiers, and a sneeze guard. </t>
  </si>
  <si>
    <t>Funding provided to a small business for single use disposable paper menus.</t>
  </si>
  <si>
    <t>Funding provided to a small business for masks, gloves, air purifiers, cleaning supplies, hand sanitizer, thermometers, and additional handheld workout equipment to allow cleaning between uses.</t>
  </si>
  <si>
    <t>Funding provided to a small business for masks and cleaning supplies</t>
  </si>
  <si>
    <t>Funding provided to a small business for COVID-19 specific cleaning services</t>
  </si>
  <si>
    <t>Funding provided to a small business for masks, gloves, shields, and eye protection</t>
  </si>
  <si>
    <t>Funding provided to a small business for disinfectant, wipes, additional doors for cross-ventilation, costs associated with offering outdoor training</t>
  </si>
  <si>
    <t>Funding provided to a small business for face coverings/masks</t>
  </si>
  <si>
    <t>Funding provided to a small business for single-use to go containers</t>
  </si>
  <si>
    <t>Funding provided to a small business for masks, gloves, face shields, hand sanitizer, cleaning and disinfecting equipment</t>
  </si>
  <si>
    <t>Funding provided to a small business for Sanitizer, table shield, disinfectant, masks, gloves</t>
  </si>
  <si>
    <t>Funding provided to a small business for sanitizer, gloves, masks, cleaning and sanitation products, modifications to socially distance barber chairs, rendundant equipment to use during COVID equipment cleaning protocols</t>
  </si>
  <si>
    <t>Stride Community Health administering COVID 19 testing; 2,511 tests</t>
  </si>
  <si>
    <t>Contract with TCHD to implement Contact Tracing/Case Investigations</t>
  </si>
  <si>
    <t>482669</t>
  </si>
  <si>
    <t xml:space="preserve">Conference room cameras to enhance telework options and more access to public meetings. </t>
  </si>
  <si>
    <t>8/1-11/5/2020</t>
  </si>
  <si>
    <t xml:space="preserve">Lone Tree 4 expenses of extra Baliff hours due to new court procedures to limit crowd size and utilize outdoor areas in response to COVID 19.  </t>
  </si>
  <si>
    <t>CARES M NOV2020</t>
  </si>
  <si>
    <t xml:space="preserve">Lone Tree - 40 outdoor dining igloos purchased for Lone Tree restaurants to support outdoor dining options in response to COVID 19. </t>
  </si>
  <si>
    <t>Lone Tree - 11 webcams, digital signature subscriptions, docking stations, 8 monitors, 3 headsets, and ink purchases to improve telework options due to COVID 19</t>
  </si>
  <si>
    <t xml:space="preserve">Lone Tree - masks and glove purchases in response to COVID 19 </t>
  </si>
  <si>
    <t>Lone Tree - alcohol wipes, Clorox 360 sprayer system, touchless lighting option, disinfecting cleaner, air purifier, COVID safety messaging signs, day porter cleaning services, police software to improve safety for citizens due to COVID 19, PPE stroage bins, and disinfecting sprayers</t>
  </si>
  <si>
    <t>3/1/20-6/30/20</t>
  </si>
  <si>
    <t xml:space="preserve">West Douglas Fire - hand sanitizer, disinfectant, wipes, disinfectant fogger, thermometers, and Scott cartridges </t>
  </si>
  <si>
    <t xml:space="preserve">West Douglas Fire - gloves, coveralls, gowns, and masks </t>
  </si>
  <si>
    <t>482468</t>
  </si>
  <si>
    <t>CARES F NOV2020</t>
  </si>
  <si>
    <t>COVID -19 Testing sites security</t>
  </si>
  <si>
    <t>481667</t>
  </si>
  <si>
    <t xml:space="preserve">Radiance consulting for COVID 19 vaccine research and COVID 19 resource </t>
  </si>
  <si>
    <t>CARES M NOV2020b</t>
  </si>
  <si>
    <r>
      <rPr>
        <b/>
        <sz val="11"/>
        <color theme="1"/>
        <rFont val="Calibri"/>
        <family val="2"/>
        <scheme val="minor"/>
      </rPr>
      <t xml:space="preserve">Lone Tree - LTAC Admin and Artistic Assistant (Tracked 130 hours); </t>
    </r>
    <r>
      <rPr>
        <sz val="10"/>
        <color rgb="FF000000"/>
        <rFont val="Arial"/>
        <family val="2"/>
      </rPr>
      <t xml:space="preserve">
% of time diverted as a result of COVID-19 varies by pay period, but only % of time spent on new duties brought on by COVID-19 is included in reimbursement request; 
</t>
    </r>
    <r>
      <rPr>
        <b/>
        <sz val="11"/>
        <color theme="1"/>
        <rFont val="Calibri"/>
        <family val="2"/>
        <scheme val="minor"/>
      </rPr>
      <t xml:space="preserve">Specific duties and functions prior to March 1st, 2020 include:
</t>
    </r>
    <r>
      <rPr>
        <sz val="10"/>
        <color rgb="FF000000"/>
        <rFont val="Arial"/>
        <family val="2"/>
      </rPr>
      <t xml:space="preserve">•	Coordinate with Executive Director on LTAC community outreach programs Student Matinees, Sensory Friendly (autism spectrum disorders), and SPARK! Alliance (memory loss individuals) and other outreach opportunities to help grow and develop each program.
•	Assist Production Manager with City’s Arts Commission meetings and programs.
•	Serve as the Lone Tree Arts Center’s front desk person, professionally greeting guests, vendors, and other visitors at the Arts Center Administrative office.
•	Responsible for managing LTAC vehicles, including scheduling maintenance with fleet officers and track usage.
</t>
    </r>
    <r>
      <rPr>
        <b/>
        <sz val="11"/>
        <color theme="1"/>
        <rFont val="Calibri"/>
        <family val="2"/>
        <scheme val="minor"/>
      </rPr>
      <t>Specific duties and functions after March 1st, 2020 include:</t>
    </r>
    <r>
      <rPr>
        <sz val="10"/>
        <color rgb="FF000000"/>
        <rFont val="Arial"/>
        <family val="2"/>
      </rPr>
      <t xml:space="preserve">
•	Provide local businesses with local and state PHO information 
•	Provide local businesses with timely newsletter and website updates
•	Execute local promotion programs to help businesses weather the pandemic
•	Seek grant opportunities for economic recovery
•	Track COVID-19 related expenses
•	Prepare reimbursement requests</t>
    </r>
  </si>
  <si>
    <r>
      <rPr>
        <b/>
        <sz val="11"/>
        <color theme="1"/>
        <rFont val="Calibri"/>
        <family val="2"/>
        <scheme val="minor"/>
      </rPr>
      <t>Lone Tree - Arts Center Rentals Manager (Tracked 349.5 hours) ;</t>
    </r>
    <r>
      <rPr>
        <sz val="10"/>
        <color rgb="FF000000"/>
        <rFont val="Arial"/>
        <family val="2"/>
      </rPr>
      <t xml:space="preserve"> 
% of time diverted as a result of COVID-19 varies by pay period, but only % of time spent on new duties brought on by COVID-19 is included in reimbursement request; 
</t>
    </r>
    <r>
      <rPr>
        <b/>
        <sz val="11"/>
        <color theme="1"/>
        <rFont val="Calibri"/>
        <family val="2"/>
        <scheme val="minor"/>
      </rPr>
      <t>Specific duties and functions prior to March 1st, 2020 include:</t>
    </r>
    <r>
      <rPr>
        <sz val="10"/>
        <color rgb="FF000000"/>
        <rFont val="Arial"/>
        <family val="2"/>
      </rPr>
      <t xml:space="preserve">
•	Serve as the first and primary point of contact for all rental inquiries by responding to all prospective clients promptly.
•	Implement and track all aspects of rentals, including pre-event walk-throughs, scheduling, contracting, day of event management, and invoicing.
•	Provide on-site management for all rental events.
•	Work with LTAC technical, box office, and facilities staff to coordinate rental and equipment scheduling and needs.
•	Review and update rental systems and policies regularly with Executive Director.
•	In conjunction with all other LTAC staff, ensure an extraordinary client experience from first point of contact through the end of an event.
</t>
    </r>
    <r>
      <rPr>
        <b/>
        <sz val="11"/>
        <color theme="1"/>
        <rFont val="Calibri"/>
        <family val="2"/>
        <scheme val="minor"/>
      </rPr>
      <t>Specific duties and functions after March 1st, 2020 include:</t>
    </r>
    <r>
      <rPr>
        <sz val="10"/>
        <color rgb="FF000000"/>
        <rFont val="Arial"/>
        <family val="2"/>
      </rPr>
      <t xml:space="preserve">
•	Coordinated meal delivery to first responders and essential workers over a two-month period
•	Acted as liaison with community volunteer committee to identify participating restaurants and first responder locations
•	Managed all aspects of meals ordering and delivery coordination with the community committee
•	Tracked incoming donations to match output of delivered meals
•	Reconciled all expenses for program</t>
    </r>
  </si>
  <si>
    <r>
      <rPr>
        <b/>
        <sz val="11"/>
        <color theme="1"/>
        <rFont val="Calibri"/>
        <family val="2"/>
        <scheme val="minor"/>
      </rPr>
      <t>Facilities Manager (Tracked 320 hours)</t>
    </r>
    <r>
      <rPr>
        <sz val="10"/>
        <color rgb="FF000000"/>
        <rFont val="Arial"/>
        <family val="2"/>
      </rPr>
      <t xml:space="preserve">; 
</t>
    </r>
    <r>
      <rPr>
        <b/>
        <sz val="11"/>
        <color theme="1"/>
        <rFont val="Calibri"/>
        <family val="2"/>
        <scheme val="minor"/>
      </rPr>
      <t>Specific duties and functions prior to March 1st, 2020 include:</t>
    </r>
    <r>
      <rPr>
        <sz val="10"/>
        <color rgb="FF000000"/>
        <rFont val="Arial"/>
        <family val="2"/>
      </rPr>
      <t xml:space="preserve">
•	Manages facility maintenance, repair, and renovation operations. This includes the following:
o	Assists in analyzing the condition of facilities to establish and prioritize maintenance and repair needs.
o	Performs field inspections.
o	Maintains records of work performed, equipment and material used, and problems encountered.
o	Manage facilities budget.
</t>
    </r>
    <r>
      <rPr>
        <b/>
        <sz val="11"/>
        <color theme="1"/>
        <rFont val="Calibri"/>
        <family val="2"/>
        <scheme val="minor"/>
      </rPr>
      <t>Specific duties and functions after March 1st, 2020 include:</t>
    </r>
    <r>
      <rPr>
        <sz val="10"/>
        <color rgb="FF000000"/>
        <rFont val="Arial"/>
        <family val="2"/>
      </rPr>
      <t xml:space="preserve">
•	Stayed informed of emerging federal, state and local data, information, and guidance on workplace safety
•	Search for and implement local government best practices for facilities sanitation 
•	Plan for and implement COVID-19 Workplace Safety measures
•	Institute policy, process and procedure modifications that adhere to PHO directives
•	Educate the staff on COVID-19 facilities safety matters and process, policy, procedure changes
•	Modify public access to City facilities to promote social distancing
•	Place signage throughout City facilities to promote social distancing and adherence to public health orders
•	Provide signage alerting the public to facilities closures, modified services and modified hours 
•	Acquire PPE for staff and customers in accordance with PHO 20-26
•	Provide sanitation supplies in all common areas in City Facilities
•	Acquire sanitizing equipment to treat large areas
•	Modify facilities cleaning requirements to meet CDC/OSHA recommendations
•	Developed facilities cleaning protocol for use during confirmed or suspected contamination</t>
    </r>
  </si>
  <si>
    <r>
      <rPr>
        <b/>
        <sz val="11"/>
        <color theme="1"/>
        <rFont val="Calibri"/>
        <family val="2"/>
        <scheme val="minor"/>
      </rPr>
      <t xml:space="preserve">Lone Tree - Zoning Enforcement Coordinator (Tracked 319 hours); </t>
    </r>
    <r>
      <rPr>
        <sz val="10"/>
        <color rgb="FF000000"/>
        <rFont val="Arial"/>
        <family val="2"/>
      </rPr>
      <t xml:space="preserve">
% of time diverted as a result of COVID-19 varies by pay period, but only % of time spent on new duties brought on by COVID-19 is included in reimbursement request; 
</t>
    </r>
    <r>
      <rPr>
        <b/>
        <sz val="11"/>
        <color theme="1"/>
        <rFont val="Calibri"/>
        <family val="2"/>
        <scheme val="minor"/>
      </rPr>
      <t xml:space="preserve">Specific duties and functions prior to March 1st, 2020 include:
</t>
    </r>
    <r>
      <rPr>
        <sz val="10"/>
        <color rgb="FF000000"/>
        <rFont val="Arial"/>
        <family val="2"/>
      </rPr>
      <t xml:space="preserve">•	Conducts field inspections for zoning code compliance associated with permits issued as well as conducting routine and regular community inspections.  Prepares and posts notices of violations, as required.
•	Investigates and resolves complaints received from citizens regarding possible zoning and/or nuisance violations.  Prepares letters to violators explaining the code requirements and the nature and type of violation as well as the corrective action needed.  Testifies in court as a witness or complainant when necessary.
</t>
    </r>
    <r>
      <rPr>
        <b/>
        <sz val="11"/>
        <color theme="1"/>
        <rFont val="Calibri"/>
        <family val="2"/>
        <scheme val="minor"/>
      </rPr>
      <t>Specific duties and functions after March 1st, 2020 include:</t>
    </r>
    <r>
      <rPr>
        <sz val="10"/>
        <color rgb="FF000000"/>
        <rFont val="Arial"/>
        <family val="2"/>
      </rPr>
      <t xml:space="preserve">
•	Develop and implement temporary policy changes to facilitate Critical Business advertisement ensuring residents can access critical services
•	Work with critical and non-critical retail to process temporary use permits that allow businesses to reopen in accordance with the social distancing requirements of the public health orders
•	Provide review and approval of temporary use permits to facilitate health care surge capacity
•	Provide review and approval of temporary use permits to facilitate drive up worship services </t>
    </r>
  </si>
  <si>
    <r>
      <rPr>
        <b/>
        <sz val="11"/>
        <color theme="1"/>
        <rFont val="Calibri"/>
        <family val="2"/>
        <scheme val="minor"/>
      </rPr>
      <t xml:space="preserve">Lone Tree - Administrative Assistant (Tracked 86.75 hours); </t>
    </r>
    <r>
      <rPr>
        <sz val="10"/>
        <color rgb="FF000000"/>
        <rFont val="Arial"/>
        <family val="2"/>
      </rPr>
      <t xml:space="preserve">
</t>
    </r>
    <r>
      <rPr>
        <b/>
        <sz val="11"/>
        <color theme="1"/>
        <rFont val="Calibri"/>
        <family val="2"/>
        <scheme val="minor"/>
      </rPr>
      <t>Specific duties and functions prior to March 1st, 2020 include:</t>
    </r>
    <r>
      <rPr>
        <sz val="10"/>
        <color rgb="FF000000"/>
        <rFont val="Arial"/>
        <family val="2"/>
      </rPr>
      <t xml:space="preserve">
•	Professionally greets and directs guests, vendors, agents and other visitors at the City’s municipal office.
•	Handle all incoming calls directing them to appropriate staff and/or providing informative solutions to questions.
</t>
    </r>
    <r>
      <rPr>
        <b/>
        <sz val="11"/>
        <color theme="1"/>
        <rFont val="Calibri"/>
        <family val="2"/>
        <scheme val="minor"/>
      </rPr>
      <t>Specific duties and functions after March 1st, 2020 include:</t>
    </r>
    <r>
      <rPr>
        <sz val="10"/>
        <color rgb="FF000000"/>
        <rFont val="Arial"/>
        <family val="2"/>
      </rPr>
      <t xml:space="preserve">
•	Assemble and manage local business contact information and database
•	Execute local promotion programs to help businesses weather the pandemic
•	Consolidate and map information about open businesses and service modifications for distribution to the public 
•	Track and map business openings, closings, vacancies, and modifications as a result of the quarantine 
•	Seek and execute grant, investment, and development opportunities for economic recovery</t>
    </r>
  </si>
  <si>
    <r>
      <rPr>
        <b/>
        <sz val="11"/>
        <color theme="1"/>
        <rFont val="Calibri"/>
        <family val="2"/>
        <scheme val="minor"/>
      </rPr>
      <t xml:space="preserve">Lone Tree - LTAC Director of Corporate and Foundation Giving (Tracked 41 hours); </t>
    </r>
    <r>
      <rPr>
        <sz val="10"/>
        <color rgb="FF000000"/>
        <rFont val="Arial"/>
        <family val="2"/>
      </rPr>
      <t xml:space="preserve">
</t>
    </r>
    <r>
      <rPr>
        <b/>
        <sz val="11"/>
        <color theme="1"/>
        <rFont val="Calibri"/>
        <family val="2"/>
        <scheme val="minor"/>
      </rPr>
      <t>Specific duties and functions prior to March 1st, 2020 include:</t>
    </r>
    <r>
      <rPr>
        <sz val="10"/>
        <color rgb="FF000000"/>
        <rFont val="Arial"/>
        <family val="2"/>
      </rPr>
      <t xml:space="preserve">
•	Researching and identifying likely corporate and foundation fundraising prospects
•	Cultivating new and maintaining existing corporate relationships.
•	Preparing foundation and government grant applications.
•	Working in partnership with other development staff to create a comprehensive and effective annual development plan
</t>
    </r>
    <r>
      <rPr>
        <b/>
        <sz val="11"/>
        <color theme="1"/>
        <rFont val="Calibri"/>
        <family val="2"/>
        <scheme val="minor"/>
      </rPr>
      <t>Specific duties and functions after March 1st, 2020 include:</t>
    </r>
    <r>
      <rPr>
        <sz val="10"/>
        <color rgb="FF000000"/>
        <rFont val="Arial"/>
        <family val="2"/>
      </rPr>
      <t xml:space="preserve">
•	Provide local businesses with local and state PHO information 
•	Execute local promotion programs to help businesses weather the pandemic
•	Coordinate informational needs, resources, and messaging with City’s Communication Manager   </t>
    </r>
  </si>
  <si>
    <r>
      <rPr>
        <b/>
        <sz val="11"/>
        <color theme="1"/>
        <rFont val="Calibri"/>
        <family val="2"/>
        <scheme val="minor"/>
      </rPr>
      <t>Lone Tree - Arts Center Director of Individual Giving (Tracked 246 hours);</t>
    </r>
    <r>
      <rPr>
        <sz val="10"/>
        <color rgb="FF000000"/>
        <rFont val="Arial"/>
        <family val="2"/>
      </rPr>
      <t xml:space="preserve">
</t>
    </r>
    <r>
      <rPr>
        <b/>
        <sz val="11"/>
        <color theme="1"/>
        <rFont val="Calibri"/>
        <family val="2"/>
        <scheme val="minor"/>
      </rPr>
      <t>Specific duties and functions prior to March 1st, 2020 include:</t>
    </r>
    <r>
      <rPr>
        <sz val="10"/>
        <color rgb="FF000000"/>
        <rFont val="Arial"/>
        <family val="2"/>
      </rPr>
      <t xml:space="preserve">
•	Create and execute annual development plan to meet contributed income goals.
•	Manage all aspects of donor cultivation, solicitation and recognition.
•	Prepare all grant applications and sponsorship proposals.
•	Establish and nurture relationships with major donors, C-level corporate executives, and community and elected leaders.
</t>
    </r>
    <r>
      <rPr>
        <b/>
        <sz val="11"/>
        <color theme="1"/>
        <rFont val="Calibri"/>
        <family val="2"/>
        <scheme val="minor"/>
      </rPr>
      <t>Specific duties and functions after March 1st, 2020 include:</t>
    </r>
    <r>
      <rPr>
        <sz val="10"/>
        <color rgb="FF000000"/>
        <rFont val="Arial"/>
        <family val="2"/>
      </rPr>
      <t xml:space="preserve">
•	Established volunteer committee to sew masks for essential workers which included City staff, Arts Center volunteers, and other community members
•	Solicited community donations of fabric, elastic, thread and coordinated delivery of supplies to mask making volunteers
•	Contacted all open essential businesses in the City to assess need for masks
•	Directed pick-up and delivery of completed masks to essential businesses in coordination with police department</t>
    </r>
  </si>
  <si>
    <t xml:space="preserve">Administrative Services Director (Tracked 871.6 hours); 
Assigned as COVID-19 Workplace Coordinator for City Wide COVID-19 Response Task Force  (Authority: This position was directed to be created for Critical Government functions by PHO 20-28 dated April 26, 2020); also served on Douglas County Unified Coordinating Group, Tri-County Health Public Health Incident Management Team, North Central Region Healthcare Coalition, and Sky Ridge Medical Center Emergency Prepardness Committee (Tracked 871.6 hours)
</t>
  </si>
  <si>
    <r>
      <rPr>
        <b/>
        <sz val="11"/>
        <color theme="1"/>
        <rFont val="Calibri"/>
        <family val="2"/>
        <scheme val="minor"/>
      </rPr>
      <t xml:space="preserve">Assistant to the City Manager (Tracked 200 hours); </t>
    </r>
    <r>
      <rPr>
        <sz val="10"/>
        <color rgb="FF000000"/>
        <rFont val="Arial"/>
        <family val="2"/>
      </rPr>
      <t xml:space="preserve">
</t>
    </r>
    <r>
      <rPr>
        <b/>
        <sz val="11"/>
        <color theme="1"/>
        <rFont val="Calibri"/>
        <family val="2"/>
        <scheme val="minor"/>
      </rPr>
      <t>Assigned as Remote Public Meeting Manager for City Wide COVID-19 Response Task Force (Authority: Public Health Order 20-23, dated March 18, 2020 implementing social distancing and limiting gatherings to 10 people or less) - Tracked 200 hours</t>
    </r>
    <r>
      <rPr>
        <sz val="10"/>
        <color rgb="FF000000"/>
        <rFont val="Arial"/>
        <family val="2"/>
      </rPr>
      <t xml:space="preserve">
</t>
    </r>
  </si>
  <si>
    <r>
      <rPr>
        <b/>
        <sz val="11"/>
        <color theme="1"/>
        <rFont val="Calibri"/>
        <family val="2"/>
        <scheme val="minor"/>
      </rPr>
      <t xml:space="preserve">Capital Projects Engineer (Tracked 264 hours); </t>
    </r>
    <r>
      <rPr>
        <sz val="10"/>
        <color rgb="FF000000"/>
        <rFont val="Arial"/>
        <family val="2"/>
      </rPr>
      <t xml:space="preserve">
</t>
    </r>
    <r>
      <rPr>
        <b/>
        <sz val="11"/>
        <color theme="1"/>
        <rFont val="Calibri"/>
        <family val="2"/>
        <scheme val="minor"/>
      </rPr>
      <t>Assigned as Economic Resilience and Recovery Coordinator for Economic Resilience and Recovery Task Force (Authority: Executive Order 2020 013, dated March 22, 2020 directing 50% reduction in nonessential business, in-person work and extreme social distancing)</t>
    </r>
    <r>
      <rPr>
        <sz val="10"/>
        <color rgb="FF000000"/>
        <rFont val="Arial"/>
        <family val="2"/>
      </rPr>
      <t xml:space="preserve">
</t>
    </r>
  </si>
  <si>
    <r>
      <rPr>
        <b/>
        <sz val="11"/>
        <color theme="1"/>
        <rFont val="Calibri"/>
        <family val="2"/>
        <scheme val="minor"/>
      </rPr>
      <t xml:space="preserve">Director of Economic Development and Public Affairs (Tracked 888 hours); </t>
    </r>
    <r>
      <rPr>
        <sz val="10"/>
        <color rgb="FF000000"/>
        <rFont val="Arial"/>
        <family val="2"/>
      </rPr>
      <t xml:space="preserve">
</t>
    </r>
    <r>
      <rPr>
        <b/>
        <sz val="11"/>
        <color theme="1"/>
        <rFont val="Calibri"/>
        <family val="2"/>
        <scheme val="minor"/>
      </rPr>
      <t>Assigned as Economic Resilience and Recovery Director for Economic Resilience and Recovery Task Force (Authority: Executive Order 2020 013, dated March 22, 2020 directing 50% reduction in nonessential business, in-person work and extreme social distancing)</t>
    </r>
    <r>
      <rPr>
        <sz val="10"/>
        <color rgb="FF000000"/>
        <rFont val="Arial"/>
        <family val="2"/>
      </rPr>
      <t xml:space="preserve">
</t>
    </r>
  </si>
  <si>
    <r>
      <rPr>
        <b/>
        <sz val="11"/>
        <color theme="1"/>
        <rFont val="Calibri"/>
        <family val="2"/>
        <scheme val="minor"/>
      </rPr>
      <t xml:space="preserve">Community Development Director (Tracked 184 hours); </t>
    </r>
    <r>
      <rPr>
        <sz val="10"/>
        <color rgb="FF000000"/>
        <rFont val="Arial"/>
        <family val="2"/>
      </rPr>
      <t xml:space="preserve">
</t>
    </r>
    <r>
      <rPr>
        <b/>
        <sz val="11"/>
        <color theme="1"/>
        <rFont val="Calibri"/>
        <family val="2"/>
        <scheme val="minor"/>
      </rPr>
      <t>Assigned as COVID-19 Public Safety and Support Coordinator for Community Connections and Well-being Task Force (Authority: Public Health Order 20-23 dated March 18, 2020 implemented social distancing measures)</t>
    </r>
    <r>
      <rPr>
        <sz val="10"/>
        <color rgb="FF000000"/>
        <rFont val="Arial"/>
        <family val="2"/>
      </rPr>
      <t xml:space="preserve">
</t>
    </r>
  </si>
  <si>
    <r>
      <rPr>
        <b/>
        <sz val="11"/>
        <color theme="1"/>
        <rFont val="Calibri"/>
        <family val="2"/>
        <scheme val="minor"/>
      </rPr>
      <t xml:space="preserve">HR Manager (Tracked 477 hours) ; </t>
    </r>
    <r>
      <rPr>
        <sz val="10"/>
        <color rgb="FF000000"/>
        <rFont val="Arial"/>
        <family val="2"/>
      </rPr>
      <t xml:space="preserve">
</t>
    </r>
    <r>
      <rPr>
        <b/>
        <sz val="11"/>
        <color theme="1"/>
        <rFont val="Calibri"/>
        <family val="2"/>
        <scheme val="minor"/>
      </rPr>
      <t>Assigned as COVID-19 HR Advisor and Employee Well-being Manager for Community Connections and Well-being Task Force (Authority: The state declared an emergency on March 11, 2020)</t>
    </r>
    <r>
      <rPr>
        <sz val="10"/>
        <color rgb="FF000000"/>
        <rFont val="Arial"/>
        <family val="2"/>
      </rPr>
      <t xml:space="preserve">
</t>
    </r>
  </si>
  <si>
    <r>
      <rPr>
        <b/>
        <sz val="11"/>
        <color theme="1"/>
        <rFont val="Calibri"/>
        <family val="2"/>
        <scheme val="minor"/>
      </rPr>
      <t xml:space="preserve">GIS Analyst (Tracked 130.5 hours); </t>
    </r>
    <r>
      <rPr>
        <sz val="10"/>
        <color rgb="FF000000"/>
        <rFont val="Arial"/>
        <family val="2"/>
      </rPr>
      <t xml:space="preserve">
</t>
    </r>
    <r>
      <rPr>
        <b/>
        <sz val="11"/>
        <color theme="1"/>
        <rFont val="Calibri"/>
        <family val="2"/>
        <scheme val="minor"/>
      </rPr>
      <t>Assigned as Economic Resilience and Recovery Coordinator for Economic Resilience and Recovery Task Force (Authority: Executive Order 2020 013, dated March 22, 2020 directing 50% reduction in nonessential business, in-person work and extreme social distancing)</t>
    </r>
    <r>
      <rPr>
        <sz val="10"/>
        <color rgb="FF000000"/>
        <rFont val="Arial"/>
        <family val="2"/>
      </rPr>
      <t xml:space="preserve">
</t>
    </r>
  </si>
  <si>
    <r>
      <rPr>
        <b/>
        <sz val="11"/>
        <color theme="1"/>
        <rFont val="Calibri"/>
        <family val="2"/>
        <scheme val="minor"/>
      </rPr>
      <t xml:space="preserve">LTAC Marketing Director (260 hours); </t>
    </r>
    <r>
      <rPr>
        <sz val="10"/>
        <color rgb="FF000000"/>
        <rFont val="Arial"/>
        <family val="2"/>
      </rPr>
      <t xml:space="preserve">
</t>
    </r>
    <r>
      <rPr>
        <b/>
        <sz val="11"/>
        <color theme="1"/>
        <rFont val="Calibri"/>
        <family val="2"/>
        <scheme val="minor"/>
      </rPr>
      <t>Assigned as COVID-19 Community Support and Well-Being Communications Liaison for Community Connections and Well-being Task Force (Authority: Public Health Order 20-23 dated March 18, 2020 implemented social distancing measures. CDC issued face covering recommendations on April 3,2020; Public Health Order 20-26 dated April 23, 2020 directed workers of critical businesses and critical government functions to wear face coverings)</t>
    </r>
    <r>
      <rPr>
        <sz val="10"/>
        <color rgb="FF000000"/>
        <rFont val="Arial"/>
        <family val="2"/>
      </rPr>
      <t xml:space="preserve">
</t>
    </r>
  </si>
  <si>
    <r>
      <rPr>
        <b/>
        <sz val="11"/>
        <color theme="1"/>
        <rFont val="Calibri"/>
        <family val="2"/>
        <scheme val="minor"/>
      </rPr>
      <t xml:space="preserve">Arts Center Executive Director (Tracked 771 hours); </t>
    </r>
    <r>
      <rPr>
        <sz val="10"/>
        <color rgb="FF000000"/>
        <rFont val="Arial"/>
        <family val="2"/>
      </rPr>
      <t xml:space="preserve">
</t>
    </r>
    <r>
      <rPr>
        <b/>
        <sz val="11"/>
        <color theme="1"/>
        <rFont val="Calibri"/>
        <family val="2"/>
        <scheme val="minor"/>
      </rPr>
      <t>Specific duties and functions after March 1st, 2020 include:
Assigned as COVID-19 Community Support and Well-Being Coordinator for Community Connections and Well-being Task Force (Authority: Public Health Order 20-23 dated March 18, 2020 implemented social distancing measures)</t>
    </r>
    <r>
      <rPr>
        <sz val="10"/>
        <color rgb="FF000000"/>
        <rFont val="Arial"/>
        <family val="2"/>
      </rPr>
      <t xml:space="preserve">
</t>
    </r>
  </si>
  <si>
    <r>
      <rPr>
        <b/>
        <sz val="11"/>
        <color theme="1"/>
        <rFont val="Calibri"/>
        <family val="2"/>
        <scheme val="minor"/>
      </rPr>
      <t xml:space="preserve">IT Support Administrator (Tracked 464 hours); </t>
    </r>
    <r>
      <rPr>
        <sz val="10"/>
        <color rgb="FF000000"/>
        <rFont val="Arial"/>
        <family val="2"/>
      </rPr>
      <t xml:space="preserve">
</t>
    </r>
    <r>
      <rPr>
        <b/>
        <sz val="11"/>
        <color theme="1"/>
        <rFont val="Calibri"/>
        <family val="2"/>
        <scheme val="minor"/>
      </rPr>
      <t>Assigned as Telework Information Technology Technician for City Wide COVID-19 Response Task Force (Authority: Executive Order 2020 013, dated March 22, 2020 directing 50% reduction in nonessential business in-person work and extreme social distancing and telework where possible)</t>
    </r>
    <r>
      <rPr>
        <sz val="10"/>
        <color rgb="FF000000"/>
        <rFont val="Arial"/>
        <family val="2"/>
      </rPr>
      <t xml:space="preserve">
</t>
    </r>
  </si>
  <si>
    <r>
      <rPr>
        <b/>
        <sz val="11"/>
        <color theme="1"/>
        <rFont val="Calibri"/>
        <family val="2"/>
        <scheme val="minor"/>
      </rPr>
      <t xml:space="preserve">Deputy City Clerk (Tracked 42 hours); </t>
    </r>
    <r>
      <rPr>
        <sz val="10"/>
        <color rgb="FF000000"/>
        <rFont val="Arial"/>
        <family val="2"/>
      </rPr>
      <t xml:space="preserve">
</t>
    </r>
    <r>
      <rPr>
        <b/>
        <sz val="11"/>
        <color theme="1"/>
        <rFont val="Calibri"/>
        <family val="2"/>
        <scheme val="minor"/>
      </rPr>
      <t>Assigned as Liquor License Coordinating Officer for Economic Resilience and Recovery Task Force (Authority: Public Health Order 20-28 (Fifth Amended) dated June 2, 2020 directed local governments to work with restaurants to extend dining outdoors and modify liquor licenses)</t>
    </r>
    <r>
      <rPr>
        <sz val="10"/>
        <color rgb="FF000000"/>
        <rFont val="Arial"/>
        <family val="2"/>
      </rPr>
      <t xml:space="preserve">
</t>
    </r>
  </si>
  <si>
    <r>
      <rPr>
        <b/>
        <sz val="11"/>
        <color theme="1"/>
        <rFont val="Calibri"/>
        <family val="2"/>
        <scheme val="minor"/>
      </rPr>
      <t>Senior Planner (Tracked 355.2 hours);</t>
    </r>
    <r>
      <rPr>
        <sz val="10"/>
        <color rgb="FF000000"/>
        <rFont val="Arial"/>
        <family val="2"/>
      </rPr>
      <t xml:space="preserve">
</t>
    </r>
    <r>
      <rPr>
        <b/>
        <sz val="11"/>
        <color theme="1"/>
        <rFont val="Calibri"/>
        <family val="2"/>
        <scheme val="minor"/>
      </rPr>
      <t>Assigned as Economic Resilience and Recovery Coordinator for Economic Resilience and Recovery Task Force (Authority: Executive Order 2020 013, dated March 22, 2020 directing 50% reduction in nonessential business, in-person work and extreme social distancing)</t>
    </r>
    <r>
      <rPr>
        <sz val="10"/>
        <color rgb="FF000000"/>
        <rFont val="Arial"/>
        <family val="2"/>
      </rPr>
      <t xml:space="preserve">
</t>
    </r>
  </si>
  <si>
    <r>
      <rPr>
        <b/>
        <sz val="11"/>
        <color theme="1"/>
        <rFont val="Calibri"/>
        <family val="2"/>
        <scheme val="minor"/>
      </rPr>
      <t>Professional Standards Commander (Tracked 1212 hours);</t>
    </r>
    <r>
      <rPr>
        <sz val="10"/>
        <color rgb="FF000000"/>
        <rFont val="Arial"/>
        <family val="2"/>
      </rPr>
      <t xml:space="preserve">
</t>
    </r>
    <r>
      <rPr>
        <b/>
        <sz val="11"/>
        <color theme="1"/>
        <rFont val="Calibri"/>
        <family val="2"/>
        <scheme val="minor"/>
      </rPr>
      <t>Specific duties and responsibilities related to mitigating COVID-19 include</t>
    </r>
    <r>
      <rPr>
        <sz val="10"/>
        <color rgb="FF000000"/>
        <rFont val="Arial"/>
        <family val="2"/>
      </rPr>
      <t>:
•	Stayed informed of emerging federal, state and local data, information, and guidance on law enforcement safety measures with COIV-19
•	Search for and implement law enforcement best practices for facilities, vehicle and equipment sanitation (CDC/OSHA recommendations)
•	Plan for and implement COVID-19 Workplace Safety measures
•	Institute policy, process and procedure modifications that adhere to PHO directives
•	Educate the staff on COVID-19 facilities safety matters and process, policy, procedure changes
•	Modify Citizen contact policies to reduce risk of contamination
•	Acquire PPE for staff and develop protocols for PPE use
•	Provide sanitation supplies in all common areas of the LTPD
•	Alter meeting, training, and briefing procedures to adhere to social distancing
•	Develop risk assessment to be used for quarantine decisions when faced with possible exposure to an officer   
•	Train officers responding to a call for service when there is a possibility of a COVID positive individual
•	Developed facilities cleaning protocol for use during confirmed or suspected contamination</t>
    </r>
  </si>
  <si>
    <r>
      <rPr>
        <b/>
        <sz val="11"/>
        <color theme="1"/>
        <rFont val="Calibri"/>
        <family val="2"/>
        <scheme val="minor"/>
      </rPr>
      <t>Commander, CPU (Tracked 1197 hours)</t>
    </r>
    <r>
      <rPr>
        <sz val="10"/>
        <color rgb="FF000000"/>
        <rFont val="Arial"/>
        <family val="2"/>
      </rPr>
      <t xml:space="preserve">;
</t>
    </r>
    <r>
      <rPr>
        <b/>
        <sz val="11"/>
        <color theme="1"/>
        <rFont val="Calibri"/>
        <family val="2"/>
        <scheme val="minor"/>
      </rPr>
      <t>Specific duties and responsibilities related to mitigating COVID-19 include:</t>
    </r>
    <r>
      <rPr>
        <sz val="10"/>
        <color rgb="FF000000"/>
        <rFont val="Arial"/>
        <family val="2"/>
      </rPr>
      <t xml:space="preserve">
•	Translate guidance from the Chief and City Manager into unit actions
•	Coordinate with the City’s COVID response initiatives to determine unit requirements
•	Establish unit priorities 
•	Coordinate all activities of the unit
•	Determine resources necessary for unit activities
•	Respond to any inquires, complaints for requests for unit support
•	Conduct in-person meetings with managers of critical businesses in the City to inform and educate them about the Public Health Orders
•	Conduct in-person meetings with non-critical critical businesses in the City to inform and educate them about the Public Health Orders
•	Conduct outreach to the assisted living facilities in the City to determine their needs and educate and inform them on the Public Health Orders</t>
    </r>
  </si>
  <si>
    <r>
      <rPr>
        <b/>
        <sz val="11"/>
        <color theme="1"/>
        <rFont val="Calibri"/>
        <family val="2"/>
        <scheme val="minor"/>
      </rPr>
      <t>Sergeant, CPU (Tracked 1216.25 hours);</t>
    </r>
    <r>
      <rPr>
        <sz val="10"/>
        <color rgb="FF000000"/>
        <rFont val="Arial"/>
        <family val="2"/>
      </rPr>
      <t xml:space="preserve">
</t>
    </r>
    <r>
      <rPr>
        <b/>
        <sz val="11"/>
        <color theme="1"/>
        <rFont val="Calibri"/>
        <family val="2"/>
        <scheme val="minor"/>
      </rPr>
      <t>Specific duties and responsibilities related to mitigating COVID-19 include:</t>
    </r>
    <r>
      <rPr>
        <sz val="10"/>
        <color rgb="FF000000"/>
        <rFont val="Arial"/>
        <family val="2"/>
      </rPr>
      <t xml:space="preserve">
•	Coordinate all activities of the unit
•	Determine resources necessary for unit activities
•	Respond to any inquires, complaints for requests for unit support
•	Conduct in-person meetings with managers of critical businesses in the City to inform and educate them about the Public Health Orders
•	Conduct in-person meetings with non-critical critical businesses in the City to inform and educate them about the Public Health Orders
•	Conduct outreach to the assisted living facilities in the City to determine their needs and educate and inform them on the Public Health Orders
•	Reproduce and distribute educational materials to businesses throughout the City
•	Respond to business and Citizen complaints concerning violations of Public Health Orders 
•	Conduct business environmental assessments to facilitate facility modifications to best comply with Public Health Orders
•	Conduct business environmental assessments to facilitate security during business closures
•	Conduct routine security checks of closed businesses </t>
    </r>
  </si>
  <si>
    <r>
      <rPr>
        <b/>
        <sz val="11"/>
        <color theme="1"/>
        <rFont val="Calibri"/>
        <family val="2"/>
        <scheme val="minor"/>
      </rPr>
      <t>Officer CPU (Tracked 1271.25 hours);</t>
    </r>
    <r>
      <rPr>
        <sz val="10"/>
        <color rgb="FF000000"/>
        <rFont val="Arial"/>
        <family val="2"/>
      </rPr>
      <t xml:space="preserve">
</t>
    </r>
    <r>
      <rPr>
        <b/>
        <sz val="11"/>
        <color theme="1"/>
        <rFont val="Calibri"/>
        <family val="2"/>
        <scheme val="minor"/>
      </rPr>
      <t>Specific duties and responsibilities related to mitigating COVID-19 include:</t>
    </r>
    <r>
      <rPr>
        <sz val="10"/>
        <color rgb="FF000000"/>
        <rFont val="Arial"/>
        <family val="2"/>
      </rPr>
      <t xml:space="preserve">
•	Conduct in-person meetings with managers of critical businesses in the City to inform and educate them about the Public Health Orders
•	Conduct in-person meetings with non-critical critical businesses in the City to inform and educate them about the Public Health Orders
•	Conduct outreach to the assisted living facilities in the City to determine their needs and educate and inform them on the Public Health Orders
•	Reproduce and distribute educational materials to businesses throughout the City
•	Respond to business and Citizen complaints concerning violations of Public Health Orders 
•	Conduct business environmental assessments to facilitate facility modifications to best comply with Public Health Orders
•	Conduct business environmental assessments to facilitate security during business closures
•	Conduct routine security checks of closed businesses</t>
    </r>
  </si>
  <si>
    <r>
      <rPr>
        <b/>
        <sz val="11"/>
        <color theme="1"/>
        <rFont val="Calibri"/>
        <family val="2"/>
        <scheme val="minor"/>
      </rPr>
      <t>Officer CPU (Tracked 1189.75 hours);</t>
    </r>
    <r>
      <rPr>
        <sz val="10"/>
        <color rgb="FF000000"/>
        <rFont val="Arial"/>
        <family val="2"/>
      </rPr>
      <t xml:space="preserve">
</t>
    </r>
    <r>
      <rPr>
        <b/>
        <sz val="11"/>
        <color theme="1"/>
        <rFont val="Calibri"/>
        <family val="2"/>
        <scheme val="minor"/>
      </rPr>
      <t>Specific duties and responsibilities related to mitigating COVID-19 include:</t>
    </r>
    <r>
      <rPr>
        <sz val="10"/>
        <color rgb="FF000000"/>
        <rFont val="Arial"/>
        <family val="2"/>
      </rPr>
      <t xml:space="preserve">
•	Conduct in-person meetings with managers of critical businesses in the City to inform and educate them about the Public Health Orders
•	Conduct in-person meetings with non-critical critical businesses in the City to inform and educate them about the Public Health Orders
•	Conduct outreach to the assisted living facilities in the City to determine their needs and educate and inform them on the Public Health Orders
•	Reproduce and distribute educational materials to businesses throughout the City
•	Respond to business and Citizen complaints concerning violations of Public Health Orders 
•	Conduct business environmental assessments to facilitate facility modifications to best comply with Public Health Orders
•	Conduct business environmental assessments to facilitate security during business closures
•	Conduct routine security checks of closed businesses</t>
    </r>
  </si>
  <si>
    <r>
      <rPr>
        <b/>
        <sz val="11"/>
        <color theme="1"/>
        <rFont val="Calibri"/>
        <family val="2"/>
        <scheme val="minor"/>
      </rPr>
      <t>LTPD Support Services Manager (Tracked 1272 hours);</t>
    </r>
    <r>
      <rPr>
        <sz val="10"/>
        <color rgb="FF000000"/>
        <rFont val="Arial"/>
        <family val="2"/>
      </rPr>
      <t xml:space="preserve">
</t>
    </r>
    <r>
      <rPr>
        <b/>
        <sz val="11"/>
        <color theme="1"/>
        <rFont val="Calibri"/>
        <family val="2"/>
        <scheme val="minor"/>
      </rPr>
      <t>Specific duties and responsibilities related to mitigating COVID-19 include:</t>
    </r>
    <r>
      <rPr>
        <sz val="10"/>
        <color rgb="FF000000"/>
        <rFont val="Arial"/>
        <family val="2"/>
      </rPr>
      <t xml:space="preserve">
•	Identification of vendors for supplies needed for officers
•	Purchasing, pickup and delivery
•	Coordinating efforts of PD support staff who were displaced during event
•	Protection of vulnerable individuals within the workplace
•	Expense collating and reporting
•	Planning and supporting needs of the organization’s response
</t>
    </r>
  </si>
  <si>
    <r>
      <t xml:space="preserve">Business Manager (Tracked 421 hours); 
</t>
    </r>
    <r>
      <rPr>
        <sz val="10"/>
        <color rgb="FF000000"/>
        <rFont val="Arial"/>
        <family val="2"/>
      </rPr>
      <t xml:space="preserve">% of time diverted as a result of COVID-19 varies by pay period, but only % of time spent on new duties brought on by COVID-19 is included in reimbursement request; </t>
    </r>
    <r>
      <rPr>
        <b/>
        <sz val="11"/>
        <color theme="1"/>
        <rFont val="Calibri"/>
        <family val="2"/>
        <scheme val="minor"/>
      </rPr>
      <t xml:space="preserve">
Specific duties and functions prior to March 1st, 2020 include:
</t>
    </r>
    <r>
      <rPr>
        <sz val="10"/>
        <color rgb="FF000000"/>
        <rFont val="Arial"/>
        <family val="2"/>
      </rPr>
      <t xml:space="preserve">•	Create, monitor and forecast annual operating budget of $3 + million annually, to include
•	Prepare financial reports for grant applications.
•	Assist in the negotiation of and oversee the administration of performance contracts
</t>
    </r>
    <r>
      <rPr>
        <b/>
        <sz val="11"/>
        <color theme="1"/>
        <rFont val="Calibri"/>
        <family val="2"/>
        <scheme val="minor"/>
      </rPr>
      <t xml:space="preserve">Specific duties and functions after March 1st, 2020 include:
Assigned as Finance Support for City Wide COVID-19 Response Task Force (Authority: The City activated is Emergency Operations Plan on 11 March and began tracking related expenses. The modeling of the budgetary impact of the pending pandemic began at the direction of the City Manager at the end of February)
•	</t>
    </r>
    <r>
      <rPr>
        <sz val="10"/>
        <color rgb="FF000000"/>
        <rFont val="Arial"/>
        <family val="2"/>
      </rPr>
      <t>Track COVID-19 related expenses
•	Assisted staff to identify COVID-19 eligible expenditures</t>
    </r>
  </si>
  <si>
    <t xml:space="preserve">Tower Conference room AV equipment to enhance telework capabilities due to COVID 19. </t>
  </si>
  <si>
    <t xml:space="preserve">October and November 2020 IT temporary staff to help with the COVID 19 telework needs. </t>
  </si>
  <si>
    <t xml:space="preserve">Stride Community Health administering COVID 19 testing; 1,221 tests administered </t>
  </si>
  <si>
    <t>JE198163</t>
  </si>
  <si>
    <t xml:space="preserve"> 2020 IT temporary staff to help with the COVID 19 telework needs. </t>
  </si>
  <si>
    <t xml:space="preserve">Andrew Copland, Director of Finance </t>
  </si>
  <si>
    <t xml:space="preserve">Douglas County </t>
  </si>
  <si>
    <t xml:space="preserve">8 employees hired in Human Services Department to process General Assistance requests directly related to COVID 19. </t>
  </si>
  <si>
    <t>JE197793/JE198020</t>
  </si>
  <si>
    <t>11/1/20-12/2/20</t>
  </si>
  <si>
    <t>CVRF-CM-018</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</si>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</sst>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m/dd/yy;@"/>
  </numFmts>
  <fonts count="52">
    <font>
      <sz val="10"/>
      <color rgb="FF000000"/>
      <name val="Arial"/>
    </font>
    <font>
      <sz val="11"/>
      <color theme="1"/>
      <name val="Calibri"/>
      <family val="2"/>
      <scheme val="minor"/>
    </font>
    <font>
      <b/>
      <sz val="12"/>
      <color rgb="FF000000"/>
      <name val="Calibri"/>
      <family val="2"/>
    </font>
    <font>
      <b/>
      <sz val="10"/>
      <color theme="1"/>
      <name val="Calibri"/>
      <family val="2"/>
    </font>
    <font>
      <sz val="10"/>
      <name val="Arial"/>
      <family val="2"/>
    </font>
    <font>
      <b/>
      <sz val="12"/>
      <color theme="1"/>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1"/>
      <color rgb="FF7F7F7F"/>
      <name val="Arial"/>
      <family val="2"/>
    </font>
    <font>
      <sz val="11"/>
      <color rgb="FF000000"/>
      <name val="Calibri"/>
      <family val="2"/>
    </font>
    <font>
      <sz val="10"/>
      <color theme="1"/>
      <name val="Arial"/>
      <family val="2"/>
    </font>
    <font>
      <b/>
      <sz val="11"/>
      <color rgb="FF7F7F7F"/>
      <name val="Arrus bt"/>
    </font>
    <font>
      <b/>
      <sz val="12"/>
      <color rgb="FF7F7F7F"/>
      <name val="Arial"/>
      <family val="2"/>
    </font>
    <font>
      <b/>
      <sz val="14"/>
      <color rgb="FF7F7F7F"/>
      <name val="Arial"/>
      <family val="2"/>
    </font>
    <font>
      <sz val="10"/>
      <name val="Arial"/>
      <family val="2"/>
    </font>
    <font>
      <b/>
      <sz val="10"/>
      <color rgb="FF7F7F7F"/>
      <name val="Arial"/>
      <family val="2"/>
    </font>
    <font>
      <b/>
      <sz val="11"/>
      <color rgb="FF000000"/>
      <name val="Arial"/>
      <family val="2"/>
    </font>
    <font>
      <sz val="11"/>
      <name val="Arial"/>
      <family val="2"/>
    </font>
    <font>
      <sz val="10"/>
      <color rgb="FF000000"/>
      <name val="Arial"/>
      <family val="2"/>
    </font>
    <font>
      <b/>
      <sz val="8"/>
      <name val="Arial"/>
      <family val="2"/>
    </font>
    <font>
      <b/>
      <sz val="11"/>
      <color theme="1"/>
      <name val="Calibri"/>
      <family val="2"/>
    </font>
    <font>
      <sz val="11"/>
      <color theme="1"/>
      <name val="Calibri"/>
      <family val="2"/>
    </font>
    <font>
      <sz val="11"/>
      <color rgb="FF000000"/>
      <name val="Calibri"/>
      <family val="2"/>
    </font>
    <font>
      <b/>
      <sz val="10"/>
      <color rgb="FF000000"/>
      <name val="Arial"/>
      <family val="2"/>
    </font>
    <font>
      <b/>
      <u/>
      <sz val="10"/>
      <color rgb="FF000000"/>
      <name val="Arial"/>
      <family val="2"/>
    </font>
    <font>
      <b/>
      <sz val="11"/>
      <color rgb="FF7F7F7F"/>
      <name val="Arial"/>
      <family val="2"/>
    </font>
    <font>
      <b/>
      <i/>
      <sz val="11"/>
      <color rgb="FF7F7F7F"/>
      <name val="Arial"/>
      <family val="2"/>
    </font>
    <font>
      <b/>
      <sz val="11"/>
      <color rgb="FF000000"/>
      <name val="Calibri"/>
      <family val="2"/>
    </font>
    <font>
      <sz val="10"/>
      <color rgb="FF000000"/>
      <name val="Calibri"/>
      <family val="2"/>
    </font>
    <font>
      <b/>
      <sz val="10"/>
      <color rgb="FF666666"/>
      <name val="Arial"/>
      <family val="2"/>
    </font>
    <font>
      <b/>
      <sz val="16"/>
      <name val="Trebuchet MS"/>
      <family val="2"/>
    </font>
    <font>
      <sz val="10"/>
      <name val="Arial"/>
      <family val="2"/>
    </font>
    <font>
      <sz val="11"/>
      <name val="Trebuchet MS"/>
      <family val="2"/>
    </font>
    <font>
      <b/>
      <sz val="12"/>
      <name val="Trebuchet MS"/>
      <family val="2"/>
    </font>
    <font>
      <b/>
      <sz val="11"/>
      <name val="Arial"/>
      <family val="2"/>
    </font>
    <font>
      <sz val="11"/>
      <name val="Arial"/>
      <family val="2"/>
    </font>
    <font>
      <sz val="10"/>
      <color rgb="FF666666"/>
      <name val="Arial"/>
      <family val="2"/>
    </font>
    <font>
      <b/>
      <sz val="9"/>
      <name val="Arial"/>
      <family val="2"/>
    </font>
    <font>
      <b/>
      <sz val="8.5"/>
      <name val="Arial"/>
      <family val="2"/>
    </font>
    <font>
      <b/>
      <u/>
      <sz val="8.5"/>
      <name val="Arial"/>
      <family val="2"/>
    </font>
    <font>
      <sz val="8.5"/>
      <name val="Arial"/>
      <family val="2"/>
    </font>
    <font>
      <sz val="8"/>
      <color rgb="FF000000"/>
      <name val="Segoe UI"/>
      <family val="2"/>
    </font>
    <font>
      <u/>
      <sz val="10"/>
      <color rgb="FF000000"/>
      <name val="Calibri"/>
      <family val="2"/>
    </font>
    <font>
      <u/>
      <sz val="10"/>
      <color theme="10"/>
      <name val="Arial"/>
      <family val="2"/>
    </font>
    <font>
      <b/>
      <sz val="10"/>
      <name val="Arial"/>
      <family val="2"/>
    </font>
    <font>
      <sz val="12"/>
      <color rgb="FF222222"/>
      <name val="Arial"/>
      <family val="2"/>
    </font>
    <font>
      <b/>
      <sz val="12"/>
      <color rgb="FF000000"/>
      <name val="Arial"/>
      <family val="2"/>
    </font>
    <font>
      <b/>
      <u/>
      <sz val="12"/>
      <color theme="10"/>
      <name val="Arial"/>
      <family val="2"/>
    </font>
    <font>
      <sz val="10"/>
      <color rgb="FF000000"/>
      <name val="Arial"/>
      <family val="2"/>
    </font>
    <font>
      <b/>
      <sz val="11"/>
      <color theme="1"/>
      <name val="Calibri"/>
      <family val="2"/>
      <scheme val="minor"/>
    </font>
  </fonts>
  <fills count="11">
    <fill>
      <patternFill patternType="none"/>
    </fill>
    <fill>
      <patternFill patternType="gray125"/>
    </fill>
    <fill>
      <patternFill patternType="solid">
        <fgColor rgb="FFBFBFBF"/>
        <bgColor rgb="FFBFBFBF"/>
      </patternFill>
    </fill>
    <fill>
      <patternFill patternType="solid">
        <fgColor rgb="FFF3F3F3"/>
        <bgColor rgb="FFF3F3F3"/>
      </patternFill>
    </fill>
    <fill>
      <patternFill patternType="solid">
        <fgColor rgb="FFEFEFEF"/>
        <bgColor rgb="FFEFEFEF"/>
      </patternFill>
    </fill>
    <fill>
      <patternFill patternType="solid">
        <fgColor theme="0" tint="-0.14999847407452621"/>
        <bgColor rgb="FFA5A5A5"/>
      </patternFill>
    </fill>
    <fill>
      <patternFill patternType="solid">
        <fgColor rgb="FFFFFFCC"/>
        <bgColor rgb="FFD0E0E3"/>
      </patternFill>
    </fill>
    <fill>
      <patternFill patternType="solid">
        <fgColor rgb="FFFFFFCC"/>
        <bgColor indexed="64"/>
      </patternFill>
    </fill>
    <fill>
      <patternFill patternType="solid">
        <fgColor theme="2" tint="-4.9989318521683403E-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auto="1"/>
      </left>
      <right/>
      <top/>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thin">
        <color indexed="64"/>
      </top>
      <bottom/>
      <diagonal/>
    </border>
    <border>
      <left/>
      <right/>
      <top/>
      <bottom style="thin">
        <color indexed="64"/>
      </bottom>
      <diagonal/>
    </border>
    <border>
      <left/>
      <right style="thin">
        <color indexed="64"/>
      </right>
      <top style="thin">
        <color rgb="FF000000"/>
      </top>
      <bottom style="thin">
        <color rgb="FF000000"/>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3">
    <xf numFmtId="0" fontId="0" fillId="0" borderId="0"/>
    <xf numFmtId="0" fontId="45" fillId="0" borderId="0" applyNumberFormat="0" applyFill="0" applyBorder="0" applyAlignment="0" applyProtection="0"/>
    <xf numFmtId="44" fontId="50" fillId="0" borderId="0" applyFont="0" applyFill="0" applyBorder="0" applyAlignment="0" applyProtection="0"/>
  </cellStyleXfs>
  <cellXfs count="155">
    <xf numFmtId="0" fontId="0" fillId="0" borderId="0" xfId="0" applyFont="1" applyAlignment="1"/>
    <xf numFmtId="0" fontId="6" fillId="0" borderId="7" xfId="0" applyFont="1" applyBorder="1" applyAlignment="1" applyProtection="1">
      <alignment vertical="center" wrapText="1"/>
      <protection locked="0"/>
    </xf>
    <xf numFmtId="0" fontId="0" fillId="0" borderId="0" xfId="0" applyFont="1" applyAlignment="1" applyProtection="1">
      <protection locked="0"/>
    </xf>
    <xf numFmtId="0" fontId="0" fillId="0" borderId="0" xfId="0" applyFont="1" applyAlignment="1" applyProtection="1"/>
    <xf numFmtId="0" fontId="10" fillId="0" borderId="10" xfId="0" applyFont="1" applyBorder="1" applyAlignment="1" applyProtection="1">
      <alignment horizontal="left" vertical="center"/>
    </xf>
    <xf numFmtId="0" fontId="10" fillId="0" borderId="15" xfId="0" applyFont="1" applyBorder="1" applyAlignment="1" applyProtection="1">
      <alignment vertical="center" wrapText="1"/>
    </xf>
    <xf numFmtId="0" fontId="10" fillId="0" borderId="11" xfId="0" applyFont="1" applyBorder="1" applyAlignment="1" applyProtection="1">
      <alignment horizontal="center" vertical="center"/>
    </xf>
    <xf numFmtId="0" fontId="10" fillId="0" borderId="17" xfId="0" applyFont="1" applyBorder="1" applyAlignment="1" applyProtection="1">
      <alignment horizontal="center" vertical="center"/>
    </xf>
    <xf numFmtId="0" fontId="12" fillId="0" borderId="0" xfId="0" applyFont="1" applyAlignment="1" applyProtection="1"/>
    <xf numFmtId="0" fontId="10" fillId="0" borderId="15" xfId="0" applyFont="1" applyBorder="1" applyAlignment="1" applyProtection="1">
      <alignment vertical="center"/>
    </xf>
    <xf numFmtId="0" fontId="27" fillId="0" borderId="15" xfId="0" applyFont="1" applyBorder="1" applyAlignment="1" applyProtection="1">
      <alignment vertical="center"/>
    </xf>
    <xf numFmtId="0" fontId="0" fillId="0" borderId="0" xfId="0" applyFont="1" applyFill="1" applyAlignment="1" applyProtection="1"/>
    <xf numFmtId="164" fontId="14" fillId="0" borderId="34" xfId="0" applyNumberFormat="1" applyFont="1" applyBorder="1" applyAlignment="1" applyProtection="1">
      <alignment vertical="center"/>
    </xf>
    <xf numFmtId="164" fontId="14" fillId="0" borderId="35" xfId="0" applyNumberFormat="1" applyFont="1" applyBorder="1" applyAlignment="1" applyProtection="1">
      <alignment vertical="center"/>
    </xf>
    <xf numFmtId="0" fontId="21" fillId="4" borderId="17" xfId="0" applyFont="1" applyFill="1" applyBorder="1" applyAlignment="1" applyProtection="1">
      <alignment horizontal="center" vertical="center" wrapText="1"/>
    </xf>
    <xf numFmtId="0" fontId="16" fillId="0" borderId="0" xfId="0" applyFont="1" applyAlignment="1" applyProtection="1"/>
    <xf numFmtId="0" fontId="17" fillId="0" borderId="0" xfId="0" applyFont="1" applyAlignment="1" applyProtection="1"/>
    <xf numFmtId="164" fontId="14" fillId="7" borderId="34" xfId="0" applyNumberFormat="1" applyFont="1" applyFill="1" applyBorder="1" applyAlignment="1" applyProtection="1">
      <alignment vertical="center"/>
      <protection locked="0"/>
    </xf>
    <xf numFmtId="0" fontId="17" fillId="6" borderId="43" xfId="0" applyFont="1" applyFill="1" applyBorder="1" applyAlignment="1" applyProtection="1">
      <alignment horizontal="center" vertical="center" wrapText="1"/>
      <protection locked="0"/>
    </xf>
    <xf numFmtId="0" fontId="17" fillId="6" borderId="26" xfId="0" applyFont="1" applyFill="1" applyBorder="1" applyAlignment="1" applyProtection="1">
      <alignment horizontal="center" vertical="center" wrapText="1"/>
      <protection locked="0"/>
    </xf>
    <xf numFmtId="0" fontId="2" fillId="0" borderId="0" xfId="0" applyFont="1" applyAlignment="1" applyProtection="1"/>
    <xf numFmtId="0" fontId="3" fillId="0" borderId="0" xfId="0" applyFont="1" applyAlignment="1" applyProtection="1">
      <alignment horizontal="center" wrapText="1"/>
    </xf>
    <xf numFmtId="0" fontId="9" fillId="2" borderId="7" xfId="0" applyFont="1" applyFill="1" applyBorder="1" applyAlignment="1" applyProtection="1">
      <alignment horizontal="center" vertical="center" wrapText="1"/>
    </xf>
    <xf numFmtId="0" fontId="22" fillId="2" borderId="7"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xf>
    <xf numFmtId="0" fontId="0" fillId="0" borderId="0" xfId="0" applyFont="1" applyAlignment="1" applyProtection="1"/>
    <xf numFmtId="0" fontId="36" fillId="0" borderId="1" xfId="0" applyFont="1" applyBorder="1" applyAlignment="1" applyProtection="1">
      <alignment vertical="center"/>
    </xf>
    <xf numFmtId="0" fontId="39" fillId="0" borderId="6" xfId="0" applyFont="1" applyBorder="1" applyAlignment="1" applyProtection="1"/>
    <xf numFmtId="0" fontId="17" fillId="0" borderId="29" xfId="0" applyFont="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xf numFmtId="0" fontId="25" fillId="0" borderId="0" xfId="0" applyFont="1" applyAlignment="1"/>
    <xf numFmtId="0" fontId="25" fillId="0" borderId="44" xfId="0" applyFont="1" applyBorder="1" applyAlignment="1"/>
    <xf numFmtId="0" fontId="20" fillId="0" borderId="45" xfId="0" applyFont="1" applyBorder="1" applyAlignment="1">
      <alignment wrapText="1"/>
    </xf>
    <xf numFmtId="0" fontId="25" fillId="0" borderId="44" xfId="0" applyFont="1" applyBorder="1" applyAlignment="1">
      <alignment wrapText="1"/>
    </xf>
    <xf numFmtId="0" fontId="20" fillId="0" borderId="0" xfId="0" applyFont="1" applyBorder="1" applyAlignment="1">
      <alignment wrapText="1"/>
    </xf>
    <xf numFmtId="0" fontId="25" fillId="0" borderId="0" xfId="0" applyFont="1" applyBorder="1" applyAlignment="1">
      <alignment vertical="center"/>
    </xf>
    <xf numFmtId="165" fontId="0" fillId="0" borderId="7" xfId="0" applyNumberFormat="1" applyFont="1" applyBorder="1" applyAlignment="1" applyProtection="1">
      <alignment horizontal="center" vertical="center"/>
      <protection locked="0"/>
    </xf>
    <xf numFmtId="49" fontId="6" fillId="0" borderId="7" xfId="0" applyNumberFormat="1" applyFont="1" applyBorder="1" applyAlignment="1" applyProtection="1">
      <alignment vertical="center" wrapText="1"/>
      <protection locked="0"/>
    </xf>
    <xf numFmtId="49"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left" vertical="center" wrapText="1"/>
      <protection locked="0"/>
    </xf>
    <xf numFmtId="39" fontId="8" fillId="0" borderId="7" xfId="0" applyNumberFormat="1" applyFont="1" applyBorder="1" applyAlignment="1" applyProtection="1">
      <alignment horizontal="right" vertical="center"/>
      <protection locked="0"/>
    </xf>
    <xf numFmtId="0" fontId="25" fillId="0" borderId="45" xfId="0" applyFont="1" applyBorder="1" applyAlignment="1"/>
    <xf numFmtId="0" fontId="45" fillId="0" borderId="45" xfId="1" applyBorder="1" applyAlignment="1"/>
    <xf numFmtId="164" fontId="14" fillId="0" borderId="29" xfId="0" applyNumberFormat="1" applyFont="1" applyBorder="1" applyAlignment="1" applyProtection="1">
      <alignment vertical="center"/>
      <protection hidden="1"/>
    </xf>
    <xf numFmtId="0" fontId="10" fillId="0" borderId="16" xfId="0" applyFont="1" applyBorder="1" applyAlignment="1" applyProtection="1">
      <alignment vertical="center"/>
    </xf>
    <xf numFmtId="0" fontId="25" fillId="0" borderId="0" xfId="0" applyFont="1" applyBorder="1" applyAlignment="1">
      <alignment horizontal="left" vertical="center"/>
    </xf>
    <xf numFmtId="44" fontId="7" fillId="2" borderId="7" xfId="0" applyNumberFormat="1" applyFont="1" applyFill="1" applyBorder="1" applyAlignment="1" applyProtection="1">
      <alignment horizontal="center" vertical="center"/>
    </xf>
    <xf numFmtId="0" fontId="23" fillId="0" borderId="0" xfId="0" applyFont="1" applyAlignment="1" applyProtection="1"/>
    <xf numFmtId="0" fontId="24" fillId="0" borderId="0" xfId="0" applyFont="1" applyAlignment="1" applyProtection="1"/>
    <xf numFmtId="0" fontId="46" fillId="0" borderId="0" xfId="0" applyFont="1" applyBorder="1" applyAlignment="1">
      <alignment wrapText="1"/>
    </xf>
    <xf numFmtId="0" fontId="20" fillId="0" borderId="0" xfId="0" applyFont="1" applyAlignment="1">
      <alignment wrapText="1"/>
    </xf>
    <xf numFmtId="0" fontId="47" fillId="0" borderId="0" xfId="0" applyFont="1" applyAlignment="1"/>
    <xf numFmtId="0" fontId="49" fillId="0" borderId="0" xfId="1" applyFont="1" applyAlignment="1"/>
    <xf numFmtId="0" fontId="20" fillId="0" borderId="0" xfId="0" applyFont="1" applyBorder="1" applyAlignment="1">
      <alignment vertical="top" wrapText="1"/>
    </xf>
    <xf numFmtId="0" fontId="46" fillId="0" borderId="0" xfId="0" applyFont="1" applyBorder="1" applyAlignment="1">
      <alignment vertical="top" wrapText="1"/>
    </xf>
    <xf numFmtId="49" fontId="20" fillId="0" borderId="7" xfId="0" applyNumberFormat="1" applyFont="1" applyBorder="1" applyAlignment="1" applyProtection="1">
      <alignment horizontal="left" vertical="center" wrapText="1"/>
      <protection locked="0"/>
    </xf>
    <xf numFmtId="0" fontId="0" fillId="0" borderId="0" xfId="0" applyProtection="1">
      <protection locked="0"/>
    </xf>
    <xf numFmtId="14" fontId="0" fillId="0" borderId="0" xfId="0" applyNumberFormat="1" applyProtection="1">
      <protection locked="0"/>
    </xf>
    <xf numFmtId="44" fontId="0" fillId="0" borderId="0" xfId="2" applyFont="1" applyProtection="1">
      <protection locked="0"/>
    </xf>
    <xf numFmtId="0" fontId="11" fillId="0" borderId="47" xfId="0" applyFont="1" applyBorder="1" applyAlignment="1">
      <alignment vertical="top" wrapText="1"/>
    </xf>
    <xf numFmtId="0" fontId="0" fillId="9" borderId="0" xfId="0" applyFill="1" applyProtection="1">
      <protection locked="0"/>
    </xf>
    <xf numFmtId="44" fontId="0" fillId="9" borderId="0" xfId="2" applyFont="1" applyFill="1" applyProtection="1">
      <protection locked="0"/>
    </xf>
    <xf numFmtId="0" fontId="0" fillId="0" borderId="47" xfId="0" applyBorder="1" applyAlignment="1" applyProtection="1">
      <alignment vertical="top" wrapText="1"/>
      <protection locked="0"/>
    </xf>
    <xf numFmtId="49" fontId="20" fillId="0" borderId="7" xfId="0" applyNumberFormat="1" applyFont="1" applyBorder="1" applyAlignment="1" applyProtection="1">
      <alignment horizontal="center" vertical="center"/>
      <protection locked="0"/>
    </xf>
    <xf numFmtId="8" fontId="0" fillId="0" borderId="0" xfId="0" applyNumberFormat="1" applyProtection="1">
      <protection locked="0"/>
    </xf>
    <xf numFmtId="0" fontId="0" fillId="0" borderId="47" xfId="0" applyBorder="1" applyAlignment="1" applyProtection="1">
      <alignment vertical="top"/>
      <protection locked="0"/>
    </xf>
    <xf numFmtId="0" fontId="0" fillId="0" borderId="48" xfId="0" applyBorder="1" applyAlignment="1" applyProtection="1">
      <alignment vertical="center"/>
      <protection locked="0"/>
    </xf>
    <xf numFmtId="165" fontId="20" fillId="0" borderId="7" xfId="0" applyNumberFormat="1" applyFont="1" applyBorder="1" applyAlignment="1" applyProtection="1">
      <alignment horizontal="center" vertical="center"/>
      <protection locked="0"/>
    </xf>
    <xf numFmtId="0" fontId="20" fillId="0" borderId="47" xfId="0" applyFont="1" applyBorder="1" applyAlignment="1" applyProtection="1">
      <alignment vertical="top" wrapText="1"/>
      <protection locked="0"/>
    </xf>
    <xf numFmtId="0" fontId="51" fillId="0" borderId="47" xfId="0" applyFont="1" applyBorder="1" applyAlignment="1" applyProtection="1">
      <alignment vertical="top" wrapText="1"/>
      <protection locked="0"/>
    </xf>
    <xf numFmtId="44" fontId="1" fillId="0" borderId="49" xfId="2" applyFont="1" applyBorder="1" applyAlignment="1" applyProtection="1">
      <alignment horizontal="right" vertical="top" wrapText="1"/>
      <protection locked="0"/>
    </xf>
    <xf numFmtId="44" fontId="0" fillId="0" borderId="50" xfId="0" applyNumberFormat="1" applyBorder="1" applyAlignment="1" applyProtection="1">
      <alignment horizontal="right" vertical="top" wrapText="1"/>
      <protection locked="0"/>
    </xf>
    <xf numFmtId="44" fontId="0" fillId="0" borderId="49" xfId="0" applyNumberFormat="1" applyBorder="1" applyAlignment="1" applyProtection="1">
      <alignment horizontal="right" vertical="top" wrapText="1"/>
      <protection locked="0"/>
    </xf>
    <xf numFmtId="44" fontId="0" fillId="0" borderId="49" xfId="0" quotePrefix="1" applyNumberFormat="1" applyBorder="1" applyAlignment="1" applyProtection="1">
      <alignment horizontal="right" vertical="top" wrapText="1"/>
      <protection locked="0"/>
    </xf>
    <xf numFmtId="44" fontId="1" fillId="0" borderId="49" xfId="2" applyFont="1" applyBorder="1" applyAlignment="1" applyProtection="1">
      <alignment horizontal="right" vertical="top"/>
      <protection locked="0"/>
    </xf>
    <xf numFmtId="0" fontId="0" fillId="10" borderId="47" xfId="0" applyFill="1" applyBorder="1" applyAlignment="1" applyProtection="1">
      <alignment vertical="top" wrapText="1"/>
      <protection locked="0"/>
    </xf>
    <xf numFmtId="0" fontId="20" fillId="0" borderId="0" xfId="0" applyFont="1" applyProtection="1">
      <protection locked="0"/>
    </xf>
    <xf numFmtId="0" fontId="10" fillId="0" borderId="16"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0"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38" xfId="0" applyFont="1" applyFill="1" applyBorder="1" applyAlignment="1" applyProtection="1">
      <alignment horizontal="left" vertical="center"/>
    </xf>
    <xf numFmtId="0" fontId="32" fillId="0" borderId="39" xfId="0" applyFont="1" applyBorder="1" applyAlignment="1" applyProtection="1">
      <alignment horizontal="center" vertical="center" wrapText="1"/>
    </xf>
    <xf numFmtId="0" fontId="32" fillId="0" borderId="40" xfId="0" applyFont="1" applyBorder="1" applyAlignment="1" applyProtection="1">
      <alignment horizontal="center" vertical="center" wrapText="1"/>
    </xf>
    <xf numFmtId="0" fontId="10" fillId="0" borderId="16" xfId="0" applyFont="1" applyBorder="1" applyAlignment="1" applyProtection="1">
      <alignment vertical="center"/>
    </xf>
    <xf numFmtId="0" fontId="10" fillId="0" borderId="3" xfId="0" applyFont="1" applyBorder="1" applyAlignment="1" applyProtection="1">
      <alignment vertical="center"/>
    </xf>
    <xf numFmtId="0" fontId="10" fillId="0" borderId="5" xfId="0" applyFont="1" applyBorder="1" applyAlignment="1" applyProtection="1">
      <alignment vertical="center"/>
    </xf>
    <xf numFmtId="0" fontId="10" fillId="0" borderId="24" xfId="0" applyFont="1" applyBorder="1" applyAlignment="1" applyProtection="1">
      <alignment vertical="center"/>
    </xf>
    <xf numFmtId="0" fontId="10" fillId="0" borderId="25" xfId="0" applyFont="1" applyBorder="1" applyAlignment="1" applyProtection="1">
      <alignment vertical="center"/>
    </xf>
    <xf numFmtId="0" fontId="10" fillId="0" borderId="42" xfId="0" applyFont="1" applyBorder="1" applyAlignment="1" applyProtection="1">
      <alignment vertical="center"/>
    </xf>
    <xf numFmtId="0" fontId="15" fillId="0" borderId="8" xfId="0" applyFont="1" applyBorder="1" applyAlignment="1" applyProtection="1">
      <alignment vertical="center"/>
    </xf>
    <xf numFmtId="0" fontId="0" fillId="0" borderId="0" xfId="0" applyFont="1" applyAlignment="1" applyProtection="1"/>
    <xf numFmtId="0" fontId="15" fillId="3" borderId="13" xfId="0" applyFont="1" applyFill="1" applyBorder="1" applyAlignment="1" applyProtection="1"/>
    <xf numFmtId="0" fontId="0" fillId="0" borderId="31" xfId="0" applyFont="1" applyBorder="1" applyAlignment="1" applyProtection="1"/>
    <xf numFmtId="0" fontId="4" fillId="0" borderId="14" xfId="0" applyFont="1" applyBorder="1" applyProtection="1"/>
    <xf numFmtId="0" fontId="10" fillId="0" borderId="46" xfId="0" applyFont="1" applyBorder="1" applyAlignment="1" applyProtection="1">
      <alignment horizontal="left" vertical="center" wrapText="1"/>
    </xf>
    <xf numFmtId="0" fontId="18" fillId="3" borderId="27" xfId="0" applyFont="1" applyFill="1" applyBorder="1" applyAlignment="1" applyProtection="1">
      <alignment vertical="center"/>
    </xf>
    <xf numFmtId="0" fontId="4" fillId="0" borderId="28" xfId="0" applyFont="1" applyBorder="1" applyProtection="1"/>
    <xf numFmtId="0" fontId="4" fillId="0" borderId="29" xfId="0" applyFont="1" applyBorder="1" applyProtection="1"/>
    <xf numFmtId="0" fontId="31" fillId="3" borderId="1" xfId="0" applyFont="1" applyFill="1" applyBorder="1" applyAlignment="1" applyProtection="1">
      <alignment horizontal="left" vertical="center" wrapText="1"/>
    </xf>
    <xf numFmtId="0" fontId="4" fillId="0" borderId="4" xfId="0" applyFont="1" applyBorder="1" applyProtection="1"/>
    <xf numFmtId="0" fontId="4" fillId="0" borderId="6" xfId="0" applyFont="1" applyBorder="1" applyProtection="1"/>
    <xf numFmtId="0" fontId="4" fillId="0" borderId="0" xfId="0" applyFont="1" applyBorder="1" applyProtection="1"/>
    <xf numFmtId="0" fontId="4" fillId="0" borderId="9" xfId="0" applyFont="1" applyBorder="1" applyProtection="1"/>
    <xf numFmtId="0" fontId="40" fillId="0" borderId="32" xfId="0" applyFont="1" applyBorder="1" applyAlignment="1" applyProtection="1">
      <alignment horizontal="left" vertical="center" wrapText="1"/>
    </xf>
    <xf numFmtId="0" fontId="42" fillId="0" borderId="33" xfId="0" applyFont="1" applyBorder="1" applyAlignment="1" applyProtection="1">
      <alignment horizontal="left"/>
    </xf>
    <xf numFmtId="0" fontId="42" fillId="0" borderId="32" xfId="0" applyFont="1" applyBorder="1" applyAlignment="1" applyProtection="1">
      <alignment horizontal="left"/>
    </xf>
    <xf numFmtId="0" fontId="17" fillId="6" borderId="23" xfId="0" applyFont="1" applyFill="1" applyBorder="1" applyAlignment="1" applyProtection="1">
      <alignment horizontal="left" vertical="center" wrapText="1"/>
      <protection locked="0"/>
    </xf>
    <xf numFmtId="0" fontId="4" fillId="7" borderId="23" xfId="0" applyFont="1" applyFill="1" applyBorder="1" applyAlignment="1" applyProtection="1">
      <alignment horizontal="left"/>
      <protection locked="0"/>
    </xf>
    <xf numFmtId="0" fontId="4" fillId="7" borderId="30" xfId="0" applyFont="1" applyFill="1" applyBorder="1" applyAlignment="1" applyProtection="1">
      <alignment horizontal="left"/>
      <protection locked="0"/>
    </xf>
    <xf numFmtId="0" fontId="4" fillId="7" borderId="0" xfId="0" applyFont="1" applyFill="1" applyBorder="1" applyAlignment="1" applyProtection="1">
      <alignment horizontal="left"/>
      <protection locked="0"/>
    </xf>
    <xf numFmtId="0" fontId="20" fillId="7" borderId="0" xfId="0" applyFont="1" applyFill="1" applyAlignment="1" applyProtection="1">
      <alignment horizontal="left"/>
      <protection locked="0"/>
    </xf>
    <xf numFmtId="0" fontId="4" fillId="7" borderId="9" xfId="0" applyFont="1" applyFill="1" applyBorder="1" applyAlignment="1" applyProtection="1">
      <alignment horizontal="left"/>
      <protection locked="0"/>
    </xf>
    <xf numFmtId="0" fontId="17" fillId="3" borderId="3" xfId="0" applyFont="1" applyFill="1" applyBorder="1" applyAlignment="1" applyProtection="1">
      <alignment horizontal="left" vertical="center"/>
    </xf>
    <xf numFmtId="0" fontId="4" fillId="0" borderId="3" xfId="0" applyFont="1" applyBorder="1" applyProtection="1"/>
    <xf numFmtId="0" fontId="4" fillId="0" borderId="19" xfId="0" applyFont="1" applyBorder="1" applyProtection="1"/>
    <xf numFmtId="0" fontId="17" fillId="6" borderId="0" xfId="0" applyFont="1" applyFill="1" applyBorder="1" applyAlignment="1" applyProtection="1">
      <alignment horizontal="left" vertical="center"/>
      <protection locked="0"/>
    </xf>
    <xf numFmtId="0" fontId="20" fillId="7" borderId="0" xfId="0" applyFont="1" applyFill="1" applyAlignment="1" applyProtection="1">
      <protection locked="0"/>
    </xf>
    <xf numFmtId="0" fontId="4" fillId="7" borderId="9" xfId="0" applyFont="1" applyFill="1" applyBorder="1" applyProtection="1">
      <protection locked="0"/>
    </xf>
    <xf numFmtId="0" fontId="4" fillId="7" borderId="0" xfId="0" applyFont="1" applyFill="1" applyBorder="1" applyProtection="1">
      <protection locked="0"/>
    </xf>
    <xf numFmtId="0" fontId="5" fillId="0" borderId="40" xfId="0" applyFont="1" applyBorder="1" applyAlignment="1" applyProtection="1">
      <alignment horizontal="center"/>
    </xf>
    <xf numFmtId="0" fontId="5" fillId="0" borderId="41" xfId="0" applyFont="1" applyBorder="1" applyAlignment="1" applyProtection="1">
      <alignment horizontal="center"/>
    </xf>
    <xf numFmtId="0" fontId="19" fillId="0" borderId="13" xfId="0" applyFont="1" applyBorder="1" applyAlignment="1" applyProtection="1">
      <alignment vertical="center"/>
    </xf>
    <xf numFmtId="0" fontId="37" fillId="0" borderId="31" xfId="0" applyFont="1" applyBorder="1" applyAlignment="1" applyProtection="1">
      <alignment vertical="center"/>
    </xf>
    <xf numFmtId="0" fontId="37" fillId="0" borderId="14" xfId="0" applyFont="1" applyBorder="1" applyAlignment="1" applyProtection="1">
      <alignment vertical="center"/>
    </xf>
    <xf numFmtId="0" fontId="19" fillId="6" borderId="16" xfId="0" applyFont="1" applyFill="1" applyBorder="1" applyAlignment="1" applyProtection="1">
      <alignment vertical="center"/>
      <protection locked="0"/>
    </xf>
    <xf numFmtId="0" fontId="33" fillId="7" borderId="19" xfId="0" applyFont="1" applyFill="1" applyBorder="1" applyProtection="1">
      <protection locked="0"/>
    </xf>
    <xf numFmtId="0" fontId="25" fillId="4" borderId="11" xfId="0" applyFont="1" applyFill="1" applyBorder="1" applyAlignment="1" applyProtection="1">
      <alignment horizontal="center" vertical="center" wrapText="1"/>
    </xf>
    <xf numFmtId="0" fontId="4" fillId="0" borderId="22" xfId="0" applyFont="1" applyBorder="1" applyAlignment="1" applyProtection="1">
      <alignment horizontal="center"/>
    </xf>
    <xf numFmtId="0" fontId="4" fillId="0" borderId="12" xfId="0" applyFont="1" applyBorder="1" applyAlignment="1" applyProtection="1">
      <alignment horizontal="center"/>
    </xf>
    <xf numFmtId="0" fontId="38" fillId="0" borderId="8" xfId="0" applyFont="1" applyBorder="1" applyAlignment="1" applyProtection="1">
      <alignment horizontal="left" vertical="center" wrapText="1"/>
    </xf>
    <xf numFmtId="0" fontId="4" fillId="0" borderId="8" xfId="0" applyFont="1" applyBorder="1" applyProtection="1"/>
    <xf numFmtId="0" fontId="19" fillId="0" borderId="13" xfId="0" applyFont="1" applyBorder="1" applyAlignment="1" applyProtection="1">
      <alignment horizontal="left" vertical="center"/>
    </xf>
    <xf numFmtId="0" fontId="37" fillId="0" borderId="31" xfId="0" applyFont="1" applyBorder="1" applyAlignment="1" applyProtection="1">
      <alignment horizontal="left" vertical="center"/>
    </xf>
    <xf numFmtId="0" fontId="12" fillId="0" borderId="0" xfId="0" applyFont="1" applyAlignment="1" applyProtection="1">
      <alignment wrapText="1"/>
    </xf>
    <xf numFmtId="0" fontId="36" fillId="6" borderId="11" xfId="0" applyFont="1" applyFill="1" applyBorder="1" applyAlignment="1" applyProtection="1">
      <alignment horizontal="left" vertical="center"/>
      <protection locked="0"/>
    </xf>
    <xf numFmtId="0" fontId="33" fillId="7" borderId="12" xfId="0" applyFont="1" applyFill="1" applyBorder="1" applyProtection="1">
      <protection locked="0"/>
    </xf>
    <xf numFmtId="0" fontId="10" fillId="3" borderId="13" xfId="0" applyFont="1" applyFill="1" applyBorder="1" applyAlignment="1" applyProtection="1">
      <alignment horizontal="center" vertical="center" wrapText="1"/>
    </xf>
    <xf numFmtId="0" fontId="19" fillId="6" borderId="16" xfId="0" applyFont="1" applyFill="1" applyBorder="1" applyAlignment="1" applyProtection="1">
      <alignment vertical="center" wrapText="1"/>
      <protection locked="0"/>
    </xf>
    <xf numFmtId="14" fontId="13" fillId="6" borderId="8" xfId="0" applyNumberFormat="1" applyFont="1" applyFill="1" applyBorder="1" applyAlignment="1" applyProtection="1">
      <alignment horizontal="center" vertical="center"/>
      <protection locked="0"/>
    </xf>
    <xf numFmtId="0" fontId="4" fillId="7" borderId="20" xfId="0" applyFont="1" applyFill="1" applyBorder="1" applyProtection="1">
      <protection locked="0"/>
    </xf>
    <xf numFmtId="14" fontId="13" fillId="6" borderId="18" xfId="0" applyNumberFormat="1" applyFont="1" applyFill="1" applyBorder="1" applyAlignment="1" applyProtection="1">
      <alignment horizontal="center" vertical="center"/>
      <protection locked="0"/>
    </xf>
    <xf numFmtId="0" fontId="4" fillId="7" borderId="21" xfId="0" applyFont="1" applyFill="1" applyBorder="1" applyProtection="1">
      <protection locked="0"/>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5" xfId="0" applyFont="1" applyFill="1" applyBorder="1" applyAlignment="1" applyProtection="1">
      <alignment horizontal="left" vertical="center" wrapText="1"/>
    </xf>
    <xf numFmtId="0" fontId="7" fillId="2" borderId="2" xfId="0" applyFont="1" applyFill="1" applyBorder="1" applyAlignment="1" applyProtection="1">
      <alignment horizontal="right" vertical="center" wrapText="1"/>
    </xf>
    <xf numFmtId="0" fontId="25" fillId="0" borderId="44" xfId="0" applyFont="1" applyBorder="1" applyAlignment="1">
      <alignment horizontal="left" vertical="center"/>
    </xf>
    <xf numFmtId="0" fontId="25" fillId="0" borderId="0" xfId="0" applyFont="1" applyBorder="1" applyAlignment="1">
      <alignment horizontal="left" vertical="center"/>
    </xf>
    <xf numFmtId="0" fontId="25" fillId="0" borderId="45" xfId="0" applyFont="1" applyBorder="1" applyAlignment="1">
      <alignment horizontal="left" vertical="center"/>
    </xf>
    <xf numFmtId="0" fontId="25" fillId="0" borderId="44" xfId="0" applyFont="1" applyBorder="1" applyAlignment="1">
      <alignment horizontal="left" vertical="center" wrapText="1"/>
    </xf>
    <xf numFmtId="0" fontId="25" fillId="0" borderId="0" xfId="0" applyFont="1" applyBorder="1" applyAlignment="1">
      <alignment horizontal="left" vertical="center" wrapText="1"/>
    </xf>
    <xf numFmtId="0" fontId="25" fillId="0" borderId="45" xfId="0" applyFont="1" applyBorder="1" applyAlignment="1">
      <alignment horizontal="left" vertical="center" wrapText="1"/>
    </xf>
    <xf numFmtId="0" fontId="48" fillId="0" borderId="0" xfId="0" applyFont="1" applyAlignment="1">
      <alignment horizontal="left" wrapTex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60959</xdr:colOff>
      <xdr:row>0</xdr:row>
      <xdr:rowOff>194735</xdr:rowOff>
    </xdr:from>
    <xdr:ext cx="3020908" cy="5503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70692" y="194735"/>
          <a:ext cx="3020908" cy="550332"/>
        </a:xfrm>
        <a:prstGeom prst="rect">
          <a:avLst/>
        </a:prstGeom>
        <a:noFill/>
      </xdr:spPr>
    </xdr:pic>
    <xdr:clientData fLocksWithSheet="0"/>
  </xdr:oneCellAnchor>
  <xdr:twoCellAnchor>
    <xdr:from>
      <xdr:col>0</xdr:col>
      <xdr:colOff>0</xdr:colOff>
      <xdr:row>0</xdr:row>
      <xdr:rowOff>0</xdr:rowOff>
    </xdr:from>
    <xdr:to>
      <xdr:col>4</xdr:col>
      <xdr:colOff>670560</xdr:colOff>
      <xdr:row>46</xdr:row>
      <xdr:rowOff>144780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260350</xdr:colOff>
          <xdr:row>32</xdr:row>
          <xdr:rowOff>0</xdr:rowOff>
        </xdr:from>
        <xdr:to>
          <xdr:col>4</xdr:col>
          <xdr:colOff>679450</xdr:colOff>
          <xdr:row>33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908050</xdr:colOff>
          <xdr:row>31</xdr:row>
          <xdr:rowOff>381000</xdr:rowOff>
        </xdr:from>
        <xdr:to>
          <xdr:col>4</xdr:col>
          <xdr:colOff>1327150</xdr:colOff>
          <xdr:row>32</xdr:row>
          <xdr:rowOff>336550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32</xdr:row>
          <xdr:rowOff>298450</xdr:rowOff>
        </xdr:from>
        <xdr:to>
          <xdr:col>4</xdr:col>
          <xdr:colOff>679450</xdr:colOff>
          <xdr:row>34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33</xdr:row>
          <xdr:rowOff>203200</xdr:rowOff>
        </xdr:from>
        <xdr:to>
          <xdr:col>4</xdr:col>
          <xdr:colOff>679450</xdr:colOff>
          <xdr:row>35</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895350</xdr:colOff>
          <xdr:row>33</xdr:row>
          <xdr:rowOff>209550</xdr:rowOff>
        </xdr:from>
        <xdr:to>
          <xdr:col>4</xdr:col>
          <xdr:colOff>1314450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32</xdr:row>
          <xdr:rowOff>304800</xdr:rowOff>
        </xdr:from>
        <xdr:to>
          <xdr:col>4</xdr:col>
          <xdr:colOff>1333500</xdr:colOff>
          <xdr:row>34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yE4RG0bxlMxQU-Hl94xPBJazO-bJAn27/view" TargetMode="External"/><Relationship Id="rId2" Type="http://schemas.openxmlformats.org/officeDocument/2006/relationships/hyperlink" Target="https://drive.google.com/file/d/1OQQ3JytxuhikkRPzL7ecYkrNdW1vgyCu/view" TargetMode="External"/><Relationship Id="rId1" Type="http://schemas.openxmlformats.org/officeDocument/2006/relationships/hyperlink" Target="https://cdola.colorado.gov/cvr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1"/>
  <sheetViews>
    <sheetView tabSelected="1" zoomScale="90" zoomScaleNormal="90" workbookViewId="0">
      <selection activeCell="E8" sqref="E8"/>
    </sheetView>
  </sheetViews>
  <sheetFormatPr defaultColWidth="14.453125" defaultRowHeight="15" customHeight="1"/>
  <cols>
    <col min="1" max="1" width="34.7265625" style="3" customWidth="1"/>
    <col min="2" max="2" width="28.81640625" style="3" customWidth="1"/>
    <col min="3" max="3" width="22.54296875" style="3" customWidth="1"/>
    <col min="4" max="4" width="19.81640625" style="3" customWidth="1"/>
    <col min="5" max="5" width="25.7265625" style="3" customWidth="1"/>
    <col min="6" max="26" width="8" style="3" customWidth="1"/>
    <col min="27" max="16384" width="14.453125" style="3"/>
  </cols>
  <sheetData>
    <row r="1" spans="1:11" ht="76.150000000000006" customHeight="1" thickTop="1" thickBot="1">
      <c r="A1" s="83" t="s">
        <v>127</v>
      </c>
      <c r="B1" s="84"/>
      <c r="C1" s="84"/>
      <c r="D1" s="121"/>
      <c r="E1" s="122"/>
    </row>
    <row r="2" spans="1:11" ht="14.25" customHeight="1" thickBot="1">
      <c r="A2" s="4" t="s">
        <v>2</v>
      </c>
      <c r="B2" s="136" t="s">
        <v>300</v>
      </c>
      <c r="C2" s="137"/>
      <c r="D2" s="138" t="s">
        <v>5</v>
      </c>
      <c r="E2" s="95"/>
    </row>
    <row r="3" spans="1:11" ht="13.5" customHeight="1">
      <c r="A3" s="5" t="s">
        <v>6</v>
      </c>
      <c r="B3" s="139" t="s">
        <v>304</v>
      </c>
      <c r="C3" s="127"/>
      <c r="D3" s="6" t="s">
        <v>1</v>
      </c>
      <c r="E3" s="7" t="s">
        <v>3</v>
      </c>
      <c r="G3" s="8"/>
    </row>
    <row r="4" spans="1:11" ht="14.25" customHeight="1">
      <c r="A4" s="9" t="s">
        <v>13</v>
      </c>
      <c r="B4" s="126">
        <v>5</v>
      </c>
      <c r="C4" s="127"/>
      <c r="D4" s="140">
        <v>44136</v>
      </c>
      <c r="E4" s="142">
        <v>44180</v>
      </c>
      <c r="G4" s="8"/>
    </row>
    <row r="5" spans="1:11" ht="16.899999999999999" customHeight="1">
      <c r="A5" s="10" t="s">
        <v>15</v>
      </c>
      <c r="B5" s="126" t="s">
        <v>305</v>
      </c>
      <c r="C5" s="127"/>
      <c r="D5" s="141"/>
      <c r="E5" s="143"/>
      <c r="F5" s="11"/>
      <c r="H5" s="2"/>
    </row>
    <row r="6" spans="1:11" ht="28.15" customHeight="1">
      <c r="A6" s="128" t="s">
        <v>22</v>
      </c>
      <c r="B6" s="129"/>
      <c r="C6" s="129"/>
      <c r="D6" s="129"/>
      <c r="E6" s="130"/>
      <c r="G6" s="8"/>
      <c r="H6" s="8"/>
      <c r="I6" s="8"/>
      <c r="J6" s="8"/>
      <c r="K6" s="8"/>
    </row>
    <row r="7" spans="1:11" ht="17.25" customHeight="1">
      <c r="A7" s="85" t="s">
        <v>7</v>
      </c>
      <c r="B7" s="86"/>
      <c r="C7" s="86"/>
      <c r="D7" s="87"/>
      <c r="E7" s="12">
        <f>SUM(E13:E30)</f>
        <v>5387846.834263999</v>
      </c>
      <c r="G7" s="8"/>
      <c r="H7" s="8"/>
      <c r="I7" s="8"/>
      <c r="J7" s="8"/>
      <c r="K7" s="8"/>
    </row>
    <row r="8" spans="1:11" ht="17.25" customHeight="1">
      <c r="A8" s="85" t="s">
        <v>8</v>
      </c>
      <c r="B8" s="86"/>
      <c r="C8" s="86"/>
      <c r="D8" s="87"/>
      <c r="E8" s="17">
        <v>30124485</v>
      </c>
      <c r="G8" s="135"/>
      <c r="H8" s="92"/>
      <c r="I8" s="92"/>
      <c r="J8" s="92"/>
      <c r="K8" s="8"/>
    </row>
    <row r="9" spans="1:11" ht="17.25" customHeight="1">
      <c r="A9" s="85" t="s">
        <v>9</v>
      </c>
      <c r="B9" s="86"/>
      <c r="C9" s="86"/>
      <c r="D9" s="87"/>
      <c r="E9" s="17">
        <v>22650669.280000001</v>
      </c>
      <c r="G9" s="8"/>
      <c r="H9" s="8"/>
      <c r="I9" s="8"/>
      <c r="J9" s="8"/>
      <c r="K9" s="8"/>
    </row>
    <row r="10" spans="1:11" ht="17.25" customHeight="1" thickBot="1">
      <c r="A10" s="88" t="s">
        <v>10</v>
      </c>
      <c r="B10" s="89"/>
      <c r="C10" s="89"/>
      <c r="D10" s="90"/>
      <c r="E10" s="13">
        <f>E9-E7</f>
        <v>17262822.445736002</v>
      </c>
      <c r="G10" s="8"/>
      <c r="H10" s="8"/>
      <c r="I10" s="8"/>
      <c r="J10" s="8"/>
      <c r="K10" s="8"/>
    </row>
    <row r="11" spans="1:11" ht="11.25" customHeight="1" thickBot="1">
      <c r="A11" s="93"/>
      <c r="B11" s="94"/>
      <c r="C11" s="94"/>
      <c r="D11" s="94"/>
      <c r="E11" s="95"/>
      <c r="G11" s="8"/>
      <c r="H11" s="8"/>
      <c r="I11" s="8"/>
      <c r="J11" s="8"/>
      <c r="K11" s="8"/>
    </row>
    <row r="12" spans="1:11" ht="34.15" customHeight="1">
      <c r="A12" s="91" t="s">
        <v>21</v>
      </c>
      <c r="B12" s="92"/>
      <c r="C12" s="92"/>
      <c r="D12" s="92"/>
      <c r="E12" s="14" t="s">
        <v>86</v>
      </c>
      <c r="G12" s="8"/>
      <c r="H12" s="8"/>
      <c r="I12" s="8"/>
      <c r="J12" s="8"/>
      <c r="K12" s="8"/>
    </row>
    <row r="13" spans="1:11" ht="17.25" customHeight="1">
      <c r="A13" s="78" t="s">
        <v>72</v>
      </c>
      <c r="B13" s="79"/>
      <c r="C13" s="79"/>
      <c r="D13" s="96"/>
      <c r="E13" s="44">
        <f>SUMIF('Reimbursement Report'!D4:D1000, "7a - Administrative", 'Reimbursement Report'!F4:F1000)</f>
        <v>790.5</v>
      </c>
      <c r="G13" s="15"/>
      <c r="H13" s="16"/>
      <c r="I13" s="8"/>
      <c r="J13" s="8"/>
      <c r="K13" s="8"/>
    </row>
    <row r="14" spans="1:11" s="29" customFormat="1" ht="17.25" customHeight="1">
      <c r="A14" s="78" t="s">
        <v>73</v>
      </c>
      <c r="B14" s="79"/>
      <c r="C14" s="79"/>
      <c r="D14" s="79"/>
      <c r="E14" s="44">
        <f>SUMIF('Reimbursement Report'!D4:D1000, "7b - Budgeted Diverted Personnel", 'Reimbursement Report'!F4:F1000)</f>
        <v>61430.5</v>
      </c>
      <c r="G14" s="15"/>
      <c r="H14" s="16"/>
      <c r="I14" s="8"/>
      <c r="J14" s="8"/>
      <c r="K14" s="8"/>
    </row>
    <row r="15" spans="1:11" s="29" customFormat="1" ht="17.25" customHeight="1">
      <c r="A15" s="78" t="s">
        <v>74</v>
      </c>
      <c r="B15" s="79"/>
      <c r="C15" s="79"/>
      <c r="D15" s="79"/>
      <c r="E15" s="44">
        <f>SUMIF('Reimbursement Report'!D4:D1000, "7c - COVID-19 Testing", 'Reimbursement Report'!F4:F1000)</f>
        <v>369284.87</v>
      </c>
      <c r="G15" s="15"/>
      <c r="H15" s="16"/>
      <c r="I15" s="8"/>
      <c r="J15" s="8"/>
      <c r="K15" s="8"/>
    </row>
    <row r="16" spans="1:11" s="30" customFormat="1" ht="17.25" customHeight="1">
      <c r="A16" s="78" t="s">
        <v>75</v>
      </c>
      <c r="B16" s="79"/>
      <c r="C16" s="79"/>
      <c r="D16" s="79"/>
      <c r="E16" s="44">
        <f>SUMIF('Reimbursement Report'!D4:D1000, "7d - Economic Support Other", 'Reimbursement Report'!F4:F1000)</f>
        <v>48028.6</v>
      </c>
      <c r="G16" s="15"/>
      <c r="H16" s="16"/>
      <c r="I16" s="8"/>
      <c r="J16" s="8"/>
      <c r="K16" s="8"/>
    </row>
    <row r="17" spans="1:11" s="30" customFormat="1" ht="17.25" customHeight="1">
      <c r="A17" s="78" t="s">
        <v>76</v>
      </c>
      <c r="B17" s="79"/>
      <c r="C17" s="79"/>
      <c r="D17" s="79"/>
      <c r="E17" s="44">
        <f>SUMIF('Reimbursement Report'!D4:D1000, "7e - Tax Anticipation Notes", 'Reimbursement Report'!F4:F1000)</f>
        <v>0</v>
      </c>
      <c r="G17" s="15"/>
      <c r="H17" s="16"/>
      <c r="I17" s="8"/>
      <c r="J17" s="8"/>
      <c r="K17" s="8"/>
    </row>
    <row r="18" spans="1:11" s="30" customFormat="1" ht="17.25" customHeight="1">
      <c r="A18" s="78" t="s">
        <v>77</v>
      </c>
      <c r="B18" s="79"/>
      <c r="C18" s="79"/>
      <c r="D18" s="79"/>
      <c r="E18" s="44">
        <f>SUMIF('Reimbursement Report'!D5:D1001, "7f - Distance Learning ", 'Reimbursement Report'!F5:F1001)</f>
        <v>0</v>
      </c>
      <c r="G18" s="15"/>
      <c r="H18" s="16"/>
      <c r="I18" s="8"/>
      <c r="J18" s="8"/>
      <c r="K18" s="8"/>
    </row>
    <row r="19" spans="1:11" s="30" customFormat="1" ht="17.25" customHeight="1">
      <c r="A19" s="78" t="s">
        <v>78</v>
      </c>
      <c r="B19" s="79"/>
      <c r="C19" s="79"/>
      <c r="D19" s="79"/>
      <c r="E19" s="44">
        <f>SUMIF('Reimbursement Report'!D4:D1000, "7g - Food Programs", 'Reimbursement Report'!F4:F1000)</f>
        <v>0</v>
      </c>
      <c r="G19" s="15"/>
      <c r="H19" s="16"/>
      <c r="I19" s="8"/>
      <c r="J19" s="8"/>
      <c r="K19" s="8"/>
    </row>
    <row r="20" spans="1:11" s="30" customFormat="1" ht="17.25" customHeight="1">
      <c r="A20" s="78" t="s">
        <v>68</v>
      </c>
      <c r="B20" s="79"/>
      <c r="C20" s="79"/>
      <c r="D20" s="79"/>
      <c r="E20" s="44">
        <f>SUMIF('Reimbursement Report'!D4:D1000, "7h - Housing Support", 'Reimbursement Report'!F4:F1000)</f>
        <v>140340.93</v>
      </c>
      <c r="G20" s="15"/>
      <c r="H20" s="16"/>
      <c r="I20" s="8"/>
      <c r="J20" s="8"/>
      <c r="K20" s="8"/>
    </row>
    <row r="21" spans="1:11" ht="17.25" customHeight="1">
      <c r="A21" s="78" t="s">
        <v>79</v>
      </c>
      <c r="B21" s="79"/>
      <c r="C21" s="79"/>
      <c r="D21" s="79"/>
      <c r="E21" s="44">
        <f>SUMIF('Reimbursement Report'!D4:D1000, "7i - Telework ", 'Reimbursement Report'!F4:F1000)</f>
        <v>56430.61</v>
      </c>
      <c r="G21" s="8"/>
      <c r="H21" s="16"/>
      <c r="I21" s="8"/>
      <c r="J21" s="8"/>
      <c r="K21" s="8"/>
    </row>
    <row r="22" spans="1:11" ht="17.25" customHeight="1">
      <c r="A22" s="78" t="s">
        <v>80</v>
      </c>
      <c r="B22" s="79"/>
      <c r="C22" s="79"/>
      <c r="D22" s="79"/>
      <c r="E22" s="44">
        <f>SUMIF('Reimbursement Report'!D4:D1000, "7j - Medical ", 'Reimbursement Report'!F4:F1000)</f>
        <v>0</v>
      </c>
      <c r="G22" s="8"/>
      <c r="H22" s="16"/>
      <c r="I22" s="8"/>
      <c r="J22" s="8"/>
      <c r="K22" s="8"/>
    </row>
    <row r="23" spans="1:11" s="30" customFormat="1" ht="17.25" customHeight="1">
      <c r="A23" s="78" t="s">
        <v>69</v>
      </c>
      <c r="B23" s="79"/>
      <c r="C23" s="79"/>
      <c r="D23" s="79"/>
      <c r="E23" s="44">
        <f>SUMIF('Reimbursement Report'!D4:D1000, "7k - Nursing Home Assistance", 'Reimbursement Report'!F4:F1000)</f>
        <v>0</v>
      </c>
      <c r="G23" s="8"/>
      <c r="H23" s="16"/>
      <c r="I23" s="8"/>
      <c r="J23" s="8"/>
      <c r="K23" s="8"/>
    </row>
    <row r="24" spans="1:11" s="30" customFormat="1" ht="17.25" customHeight="1">
      <c r="A24" s="78" t="s">
        <v>81</v>
      </c>
      <c r="B24" s="79"/>
      <c r="C24" s="79"/>
      <c r="D24" s="79"/>
      <c r="E24" s="44">
        <f>SUMIF('Reimbursement Report'!D4:D1000, "7l - Payroll PH and Safety", 'Reimbursement Report'!F4:F1000)</f>
        <v>869334.47426400054</v>
      </c>
      <c r="G24" s="8"/>
      <c r="H24" s="16"/>
      <c r="I24" s="8"/>
      <c r="J24" s="8"/>
      <c r="K24" s="8"/>
    </row>
    <row r="25" spans="1:11" s="30" customFormat="1" ht="17.25" customHeight="1">
      <c r="A25" s="78" t="s">
        <v>82</v>
      </c>
      <c r="B25" s="79"/>
      <c r="C25" s="79"/>
      <c r="D25" s="79"/>
      <c r="E25" s="44">
        <f>SUMIF('Reimbursement Report'!D4:D1000, "7m - PPE", 'Reimbursement Report'!F4:F1000)</f>
        <v>145615.23000000001</v>
      </c>
      <c r="G25" s="8"/>
      <c r="H25" s="16"/>
      <c r="I25" s="8"/>
      <c r="J25" s="8"/>
      <c r="K25" s="8"/>
    </row>
    <row r="26" spans="1:11" ht="17.25" customHeight="1">
      <c r="A26" s="78" t="s">
        <v>83</v>
      </c>
      <c r="B26" s="79"/>
      <c r="C26" s="79"/>
      <c r="D26" s="79"/>
      <c r="E26" s="44">
        <f>SUMIF('Reimbursement Report'!D4:D1000, "7n - Public Health ", 'Reimbursement Report'!F4:F1000)</f>
        <v>889811.58000000007</v>
      </c>
      <c r="G26" s="8"/>
      <c r="H26" s="8"/>
      <c r="I26" s="8"/>
      <c r="J26" s="8"/>
      <c r="K26" s="8"/>
    </row>
    <row r="27" spans="1:11" s="29" customFormat="1" ht="17.25" customHeight="1">
      <c r="A27" s="78" t="s">
        <v>84</v>
      </c>
      <c r="B27" s="79"/>
      <c r="C27" s="79"/>
      <c r="D27" s="79"/>
      <c r="E27" s="44">
        <f>SUMIF('Reimbursement Report'!D4:D1000, "7o - Small Business Assistance", 'Reimbursement Report'!F4:F1000)</f>
        <v>2806779.5399999991</v>
      </c>
      <c r="G27" s="8"/>
      <c r="H27" s="8"/>
      <c r="I27" s="8"/>
      <c r="J27" s="8"/>
      <c r="K27" s="8"/>
    </row>
    <row r="28" spans="1:11" s="30" customFormat="1" ht="17.25" customHeight="1">
      <c r="A28" s="78" t="s">
        <v>122</v>
      </c>
      <c r="B28" s="79"/>
      <c r="C28" s="79"/>
      <c r="D28" s="79"/>
      <c r="E28" s="44">
        <f>SUMIF('Reimbursement Report'!D4:D1000, "7p - Unemployment Benefits", 'Reimbursement Report'!F4:F1000)</f>
        <v>0</v>
      </c>
      <c r="G28" s="8"/>
      <c r="H28" s="8"/>
      <c r="I28" s="8"/>
      <c r="J28" s="8"/>
      <c r="K28" s="8"/>
    </row>
    <row r="29" spans="1:11" ht="17.25" customHeight="1">
      <c r="A29" s="78" t="s">
        <v>85</v>
      </c>
      <c r="B29" s="79"/>
      <c r="C29" s="79"/>
      <c r="D29" s="79"/>
      <c r="E29" s="44">
        <f>SUMIF('Reimbursement Report'!D4:D1000, "7q - Workers' Compensation", 'Reimbursement Report'!F4:F1000)</f>
        <v>0</v>
      </c>
    </row>
    <row r="30" spans="1:11" s="29" customFormat="1" ht="17.25" customHeight="1">
      <c r="A30" s="78" t="s">
        <v>87</v>
      </c>
      <c r="B30" s="79"/>
      <c r="C30" s="79"/>
      <c r="D30" s="79"/>
      <c r="E30" s="44">
        <f>SUMIF('Reimbursement Report'!D5:D1001, "7r - Other", 'Reimbursement Report'!F5:F1001)</f>
        <v>0</v>
      </c>
    </row>
    <row r="31" spans="1:11" ht="12.75" customHeight="1">
      <c r="A31" s="97"/>
      <c r="B31" s="98"/>
      <c r="C31" s="98"/>
      <c r="D31" s="98"/>
      <c r="E31" s="99"/>
    </row>
    <row r="32" spans="1:11" ht="31.5" customHeight="1">
      <c r="A32" s="131" t="s">
        <v>11</v>
      </c>
      <c r="B32" s="92"/>
      <c r="C32" s="92"/>
      <c r="D32" s="104"/>
      <c r="E32" s="28" t="s">
        <v>19</v>
      </c>
    </row>
    <row r="33" spans="1:5" ht="27.75" customHeight="1" thickBot="1">
      <c r="A33" s="132"/>
      <c r="B33" s="92"/>
      <c r="C33" s="92"/>
      <c r="D33" s="104"/>
      <c r="E33" s="18"/>
    </row>
    <row r="34" spans="1:5" ht="20.5" customHeight="1" thickBot="1">
      <c r="A34" s="123" t="s">
        <v>96</v>
      </c>
      <c r="B34" s="124"/>
      <c r="C34" s="124"/>
      <c r="D34" s="125"/>
      <c r="E34" s="18"/>
    </row>
    <row r="35" spans="1:5" s="25" customFormat="1" ht="20.5" customHeight="1" thickBot="1">
      <c r="A35" s="133" t="s">
        <v>99</v>
      </c>
      <c r="B35" s="134"/>
      <c r="C35" s="134"/>
      <c r="D35" s="134"/>
      <c r="E35" s="19"/>
    </row>
    <row r="36" spans="1:5" ht="18" customHeight="1">
      <c r="A36" s="26" t="s">
        <v>17</v>
      </c>
      <c r="B36" s="27"/>
      <c r="C36" s="100" t="s">
        <v>18</v>
      </c>
      <c r="D36" s="101"/>
      <c r="E36" s="102"/>
    </row>
    <row r="37" spans="1:5" ht="17.5" customHeight="1">
      <c r="A37" s="105" t="s">
        <v>16</v>
      </c>
      <c r="B37" s="106"/>
      <c r="C37" s="103"/>
      <c r="D37" s="92"/>
      <c r="E37" s="104"/>
    </row>
    <row r="38" spans="1:5" ht="12.75" customHeight="1">
      <c r="A38" s="107"/>
      <c r="B38" s="106"/>
      <c r="C38" s="108"/>
      <c r="D38" s="109"/>
      <c r="E38" s="110"/>
    </row>
    <row r="39" spans="1:5" ht="24.65" customHeight="1">
      <c r="A39" s="107"/>
      <c r="B39" s="106"/>
      <c r="C39" s="111"/>
      <c r="D39" s="112"/>
      <c r="E39" s="113"/>
    </row>
    <row r="40" spans="1:5" ht="16.899999999999999" customHeight="1">
      <c r="A40" s="107"/>
      <c r="B40" s="106"/>
      <c r="C40" s="114" t="s">
        <v>12</v>
      </c>
      <c r="D40" s="115"/>
      <c r="E40" s="116"/>
    </row>
    <row r="41" spans="1:5" ht="12.75" customHeight="1">
      <c r="A41" s="107"/>
      <c r="B41" s="106"/>
      <c r="C41" s="117" t="s">
        <v>299</v>
      </c>
      <c r="D41" s="118"/>
      <c r="E41" s="119"/>
    </row>
    <row r="42" spans="1:5" ht="25.9" customHeight="1" thickBot="1">
      <c r="A42" s="107"/>
      <c r="B42" s="106"/>
      <c r="C42" s="120"/>
      <c r="D42" s="120"/>
      <c r="E42" s="119"/>
    </row>
    <row r="43" spans="1:5" ht="19.149999999999999" customHeight="1" thickBot="1">
      <c r="A43" s="80" t="s">
        <v>97</v>
      </c>
      <c r="B43" s="81"/>
      <c r="C43" s="81"/>
      <c r="D43" s="81"/>
      <c r="E43" s="82"/>
    </row>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yeHcjF07sG9xBOpc32rvw5Hf3se9TNEMAoq2++XRY5ZUGTg3i5tfu+FVSjPov2amf60aZfT81V0moiXzAOqCIQ==" saltValue="OjyqYty/goHVfFV70aaYaA==" spinCount="100000" sheet="1" formatCells="0" selectLockedCells="1"/>
  <mergeCells count="45">
    <mergeCell ref="G8:J8"/>
    <mergeCell ref="B2:C2"/>
    <mergeCell ref="D2:E2"/>
    <mergeCell ref="B3:C3"/>
    <mergeCell ref="B4:C4"/>
    <mergeCell ref="D4:D5"/>
    <mergeCell ref="E4:E5"/>
    <mergeCell ref="A37:B42"/>
    <mergeCell ref="C38:E39"/>
    <mergeCell ref="C40:E40"/>
    <mergeCell ref="C41:E42"/>
    <mergeCell ref="D1:E1"/>
    <mergeCell ref="A34:D34"/>
    <mergeCell ref="B5:C5"/>
    <mergeCell ref="A6:E6"/>
    <mergeCell ref="A32:D33"/>
    <mergeCell ref="A14:D14"/>
    <mergeCell ref="A27:D27"/>
    <mergeCell ref="A30:D30"/>
    <mergeCell ref="A35:D35"/>
    <mergeCell ref="A16:D16"/>
    <mergeCell ref="A17:D17"/>
    <mergeCell ref="A18:D18"/>
    <mergeCell ref="A43:E43"/>
    <mergeCell ref="A1:C1"/>
    <mergeCell ref="A7:D7"/>
    <mergeCell ref="A8:D8"/>
    <mergeCell ref="A9:D9"/>
    <mergeCell ref="A10:D10"/>
    <mergeCell ref="A29:D29"/>
    <mergeCell ref="A12:D12"/>
    <mergeCell ref="A11:E11"/>
    <mergeCell ref="A13:D13"/>
    <mergeCell ref="A21:D21"/>
    <mergeCell ref="A22:D22"/>
    <mergeCell ref="A26:D26"/>
    <mergeCell ref="A31:E31"/>
    <mergeCell ref="C36:E37"/>
    <mergeCell ref="A15:D15"/>
    <mergeCell ref="A19:D19"/>
    <mergeCell ref="A20:D20"/>
    <mergeCell ref="A23:D23"/>
    <mergeCell ref="A25:D25"/>
    <mergeCell ref="A28:D28"/>
    <mergeCell ref="A24:D24"/>
  </mergeCells>
  <pageMargins left="0.25" right="0.25" top="0.75" bottom="0.75" header="0.3" footer="0.3"/>
  <pageSetup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260350</xdr:colOff>
                    <xdr:row>32</xdr:row>
                    <xdr:rowOff>0</xdr:rowOff>
                  </from>
                  <to>
                    <xdr:col>4</xdr:col>
                    <xdr:colOff>679450</xdr:colOff>
                    <xdr:row>33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4</xdr:col>
                    <xdr:colOff>908050</xdr:colOff>
                    <xdr:row>31</xdr:row>
                    <xdr:rowOff>381000</xdr:rowOff>
                  </from>
                  <to>
                    <xdr:col>4</xdr:col>
                    <xdr:colOff>1327150</xdr:colOff>
                    <xdr:row>32</xdr:row>
                    <xdr:rowOff>336550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260350</xdr:colOff>
                    <xdr:row>32</xdr:row>
                    <xdr:rowOff>298450</xdr:rowOff>
                  </from>
                  <to>
                    <xdr:col>4</xdr:col>
                    <xdr:colOff>679450</xdr:colOff>
                    <xdr:row>34</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260350</xdr:colOff>
                    <xdr:row>33</xdr:row>
                    <xdr:rowOff>203200</xdr:rowOff>
                  </from>
                  <to>
                    <xdr:col>4</xdr:col>
                    <xdr:colOff>679450</xdr:colOff>
                    <xdr:row>35</xdr:row>
                    <xdr:rowOff>31750</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4</xdr:col>
                    <xdr:colOff>895350</xdr:colOff>
                    <xdr:row>33</xdr:row>
                    <xdr:rowOff>209550</xdr:rowOff>
                  </from>
                  <to>
                    <xdr:col>4</xdr:col>
                    <xdr:colOff>1314450</xdr:colOff>
                    <xdr:row>35</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4</xdr:col>
                    <xdr:colOff>914400</xdr:colOff>
                    <xdr:row>32</xdr:row>
                    <xdr:rowOff>304800</xdr:rowOff>
                  </from>
                  <to>
                    <xdr:col>4</xdr:col>
                    <xdr:colOff>1333500</xdr:colOff>
                    <xdr:row>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3"/>
  <sheetViews>
    <sheetView topLeftCell="A211" zoomScaleNormal="100" workbookViewId="0">
      <selection activeCell="B214" sqref="B214"/>
    </sheetView>
  </sheetViews>
  <sheetFormatPr defaultRowHeight="12.5"/>
  <cols>
    <col min="1" max="1" width="5" bestFit="1" customWidth="1"/>
    <col min="2" max="2" width="15.26953125" bestFit="1" customWidth="1"/>
    <col min="3" max="3" width="14.81640625" bestFit="1" customWidth="1"/>
    <col min="4" max="4" width="33.7265625" customWidth="1"/>
    <col min="5" max="5" width="79.7265625" customWidth="1"/>
    <col min="6" max="6" width="15.54296875" customWidth="1"/>
  </cols>
  <sheetData>
    <row r="1" spans="1:6" s="30" customFormat="1" ht="43.9" customHeight="1">
      <c r="A1" s="20"/>
      <c r="B1" s="144" t="s">
        <v>20</v>
      </c>
      <c r="C1" s="145"/>
      <c r="D1" s="145"/>
      <c r="E1" s="145"/>
      <c r="F1" s="146"/>
    </row>
    <row r="2" spans="1:6" s="30" customFormat="1" ht="15.5">
      <c r="A2" s="21"/>
      <c r="B2" s="147" t="s">
        <v>0</v>
      </c>
      <c r="C2" s="115"/>
      <c r="D2" s="115"/>
      <c r="E2" s="115"/>
      <c r="F2" s="47">
        <f>SUM(F4:F1002)</f>
        <v>5387846.8342640009</v>
      </c>
    </row>
    <row r="3" spans="1:6" s="30" customFormat="1" ht="29">
      <c r="A3" s="21"/>
      <c r="B3" s="22" t="s">
        <v>100</v>
      </c>
      <c r="C3" s="23" t="s">
        <v>14</v>
      </c>
      <c r="D3" s="22" t="s">
        <v>101</v>
      </c>
      <c r="E3" s="24" t="s">
        <v>102</v>
      </c>
      <c r="F3" s="24" t="s">
        <v>4</v>
      </c>
    </row>
    <row r="4" spans="1:6" s="30" customFormat="1" ht="14.5">
      <c r="A4" s="48">
        <v>1</v>
      </c>
      <c r="B4" s="58">
        <v>44180</v>
      </c>
      <c r="C4" s="57">
        <v>482952</v>
      </c>
      <c r="D4" s="1" t="s">
        <v>84</v>
      </c>
      <c r="E4" s="60" t="s">
        <v>128</v>
      </c>
      <c r="F4" s="59">
        <v>4924.84</v>
      </c>
    </row>
    <row r="5" spans="1:6" s="30" customFormat="1" ht="14.5">
      <c r="A5" s="48">
        <v>2</v>
      </c>
      <c r="B5" s="58">
        <v>44179</v>
      </c>
      <c r="C5" s="57">
        <v>482768</v>
      </c>
      <c r="D5" s="1" t="s">
        <v>84</v>
      </c>
      <c r="E5" s="60" t="s">
        <v>129</v>
      </c>
      <c r="F5" s="59">
        <v>16208.22</v>
      </c>
    </row>
    <row r="6" spans="1:6" s="30" customFormat="1" ht="29">
      <c r="A6" s="48">
        <v>3</v>
      </c>
      <c r="B6" s="58">
        <v>44176</v>
      </c>
      <c r="C6" s="57">
        <v>482732</v>
      </c>
      <c r="D6" s="1" t="s">
        <v>84</v>
      </c>
      <c r="E6" s="60" t="s">
        <v>130</v>
      </c>
      <c r="F6" s="59">
        <v>16581.23</v>
      </c>
    </row>
    <row r="7" spans="1:6" s="30" customFormat="1" ht="14.5">
      <c r="A7" s="48">
        <v>4</v>
      </c>
      <c r="B7" s="58">
        <v>44175</v>
      </c>
      <c r="C7" s="57">
        <v>482620</v>
      </c>
      <c r="D7" s="1" t="s">
        <v>84</v>
      </c>
      <c r="E7" s="60" t="s">
        <v>131</v>
      </c>
      <c r="F7" s="59">
        <v>5434.47</v>
      </c>
    </row>
    <row r="8" spans="1:6" s="30" customFormat="1" ht="14.5">
      <c r="A8" s="48">
        <v>5</v>
      </c>
      <c r="B8" s="58">
        <v>44174</v>
      </c>
      <c r="C8" s="57">
        <v>482468</v>
      </c>
      <c r="D8" s="1" t="s">
        <v>84</v>
      </c>
      <c r="E8" s="60" t="s">
        <v>132</v>
      </c>
      <c r="F8" s="59">
        <v>16269.06</v>
      </c>
    </row>
    <row r="9" spans="1:6" s="30" customFormat="1" ht="14.5">
      <c r="A9" s="49">
        <v>6</v>
      </c>
      <c r="B9" s="58">
        <v>44173</v>
      </c>
      <c r="C9" s="57">
        <v>482451</v>
      </c>
      <c r="D9" s="1" t="s">
        <v>84</v>
      </c>
      <c r="E9" s="60" t="s">
        <v>129</v>
      </c>
      <c r="F9" s="59">
        <v>4343.05</v>
      </c>
    </row>
    <row r="10" spans="1:6" s="30" customFormat="1" ht="29">
      <c r="A10" s="49">
        <v>7</v>
      </c>
      <c r="B10" s="58">
        <v>44172</v>
      </c>
      <c r="C10" s="57">
        <v>482306</v>
      </c>
      <c r="D10" s="1" t="s">
        <v>84</v>
      </c>
      <c r="E10" s="60" t="s">
        <v>130</v>
      </c>
      <c r="F10" s="59">
        <v>28442.79</v>
      </c>
    </row>
    <row r="11" spans="1:6" s="30" customFormat="1" ht="29">
      <c r="A11" s="49">
        <v>8</v>
      </c>
      <c r="B11" s="58">
        <v>44172</v>
      </c>
      <c r="C11" s="57">
        <v>482326</v>
      </c>
      <c r="D11" s="1" t="s">
        <v>84</v>
      </c>
      <c r="E11" s="60" t="s">
        <v>133</v>
      </c>
      <c r="F11" s="59">
        <v>9137.16</v>
      </c>
    </row>
    <row r="12" spans="1:6" s="30" customFormat="1" ht="29">
      <c r="A12" s="49">
        <v>9</v>
      </c>
      <c r="B12" s="58">
        <v>44168</v>
      </c>
      <c r="C12" s="57">
        <v>482120</v>
      </c>
      <c r="D12" s="1" t="s">
        <v>84</v>
      </c>
      <c r="E12" s="60" t="s">
        <v>130</v>
      </c>
      <c r="F12" s="59">
        <v>2793.16</v>
      </c>
    </row>
    <row r="13" spans="1:6" s="30" customFormat="1" ht="14.5">
      <c r="A13" s="49">
        <v>10</v>
      </c>
      <c r="B13" s="58">
        <v>44168</v>
      </c>
      <c r="C13" s="57">
        <v>482121</v>
      </c>
      <c r="D13" s="1" t="s">
        <v>84</v>
      </c>
      <c r="E13" s="60" t="s">
        <v>129</v>
      </c>
      <c r="F13" s="59">
        <v>4741.6400000000003</v>
      </c>
    </row>
    <row r="14" spans="1:6" ht="29">
      <c r="A14" s="49">
        <v>11</v>
      </c>
      <c r="B14" s="58">
        <v>44168</v>
      </c>
      <c r="C14" s="57">
        <v>482122</v>
      </c>
      <c r="D14" s="1" t="s">
        <v>84</v>
      </c>
      <c r="E14" s="60" t="s">
        <v>133</v>
      </c>
      <c r="F14" s="59">
        <v>73747.03</v>
      </c>
    </row>
    <row r="15" spans="1:6" ht="14.5">
      <c r="A15" s="49">
        <v>12</v>
      </c>
      <c r="B15" s="58">
        <v>44166</v>
      </c>
      <c r="C15" s="57">
        <v>481685</v>
      </c>
      <c r="D15" s="1" t="s">
        <v>84</v>
      </c>
      <c r="E15" s="60" t="s">
        <v>134</v>
      </c>
      <c r="F15" s="59">
        <v>324</v>
      </c>
    </row>
    <row r="16" spans="1:6" ht="14.5">
      <c r="A16" s="49">
        <v>13</v>
      </c>
      <c r="B16" s="58">
        <v>44166</v>
      </c>
      <c r="C16" s="57">
        <v>481684</v>
      </c>
      <c r="D16" s="1" t="s">
        <v>84</v>
      </c>
      <c r="E16" s="60" t="s">
        <v>134</v>
      </c>
      <c r="F16" s="59">
        <v>4284</v>
      </c>
    </row>
    <row r="17" spans="1:6" ht="14.5">
      <c r="A17" s="49">
        <v>14</v>
      </c>
      <c r="B17" s="58">
        <v>44166</v>
      </c>
      <c r="C17" s="57">
        <v>481656</v>
      </c>
      <c r="D17" s="1" t="s">
        <v>84</v>
      </c>
      <c r="E17" s="60" t="s">
        <v>134</v>
      </c>
      <c r="F17" s="59">
        <v>10400</v>
      </c>
    </row>
    <row r="18" spans="1:6" ht="14.5">
      <c r="A18" s="49">
        <v>15</v>
      </c>
      <c r="B18" s="58">
        <v>44166</v>
      </c>
      <c r="C18" s="57">
        <v>481698</v>
      </c>
      <c r="D18" s="1" t="s">
        <v>84</v>
      </c>
      <c r="E18" s="60" t="s">
        <v>135</v>
      </c>
      <c r="F18" s="59">
        <v>36188</v>
      </c>
    </row>
    <row r="19" spans="1:6" ht="29">
      <c r="A19" s="49">
        <v>16</v>
      </c>
      <c r="B19" s="58">
        <v>44160</v>
      </c>
      <c r="C19" s="57">
        <v>481484</v>
      </c>
      <c r="D19" s="1" t="s">
        <v>84</v>
      </c>
      <c r="E19" s="60" t="s">
        <v>130</v>
      </c>
      <c r="F19" s="59">
        <v>38849.370000000003</v>
      </c>
    </row>
    <row r="20" spans="1:6" ht="29">
      <c r="A20" s="49">
        <v>17</v>
      </c>
      <c r="B20" s="58">
        <v>44160</v>
      </c>
      <c r="C20" s="57">
        <v>481483</v>
      </c>
      <c r="D20" s="1" t="s">
        <v>84</v>
      </c>
      <c r="E20" s="60" t="s">
        <v>130</v>
      </c>
      <c r="F20" s="59">
        <v>60067.55</v>
      </c>
    </row>
    <row r="21" spans="1:6" ht="14.5">
      <c r="A21" s="49">
        <v>18</v>
      </c>
      <c r="B21" s="58">
        <v>44154</v>
      </c>
      <c r="C21" s="57">
        <v>481229</v>
      </c>
      <c r="D21" s="1" t="s">
        <v>84</v>
      </c>
      <c r="E21" s="60" t="s">
        <v>134</v>
      </c>
      <c r="F21" s="59">
        <v>12371</v>
      </c>
    </row>
    <row r="22" spans="1:6" ht="29">
      <c r="A22" s="49">
        <v>19</v>
      </c>
      <c r="B22" s="58">
        <v>44154</v>
      </c>
      <c r="C22" s="57">
        <v>481230</v>
      </c>
      <c r="D22" s="1" t="s">
        <v>84</v>
      </c>
      <c r="E22" s="60" t="s">
        <v>130</v>
      </c>
      <c r="F22" s="59">
        <v>16097.14</v>
      </c>
    </row>
    <row r="23" spans="1:6" ht="14.5">
      <c r="A23" s="49">
        <v>20</v>
      </c>
      <c r="B23" s="58">
        <v>44154</v>
      </c>
      <c r="C23" s="57">
        <v>481231</v>
      </c>
      <c r="D23" s="1" t="s">
        <v>84</v>
      </c>
      <c r="E23" s="60" t="s">
        <v>136</v>
      </c>
      <c r="F23" s="59">
        <v>2500</v>
      </c>
    </row>
    <row r="24" spans="1:6" ht="14.5">
      <c r="A24" s="49">
        <v>21</v>
      </c>
      <c r="B24" s="58">
        <v>44153</v>
      </c>
      <c r="C24" s="57">
        <v>481162</v>
      </c>
      <c r="D24" s="1" t="s">
        <v>84</v>
      </c>
      <c r="E24" s="60" t="s">
        <v>129</v>
      </c>
      <c r="F24" s="59">
        <v>19888.93</v>
      </c>
    </row>
    <row r="25" spans="1:6" ht="14.5">
      <c r="A25" s="49">
        <v>22</v>
      </c>
      <c r="B25" s="58">
        <v>44153</v>
      </c>
      <c r="C25" s="57">
        <v>481161</v>
      </c>
      <c r="D25" s="1" t="s">
        <v>84</v>
      </c>
      <c r="E25" s="60" t="s">
        <v>137</v>
      </c>
      <c r="F25" s="59">
        <v>24903.42</v>
      </c>
    </row>
    <row r="26" spans="1:6" ht="29">
      <c r="A26" s="49">
        <v>23</v>
      </c>
      <c r="B26" s="37">
        <v>44153</v>
      </c>
      <c r="C26" s="61">
        <v>481159</v>
      </c>
      <c r="D26" s="1" t="s">
        <v>84</v>
      </c>
      <c r="E26" s="60" t="s">
        <v>130</v>
      </c>
      <c r="F26" s="62">
        <v>3240.71</v>
      </c>
    </row>
    <row r="27" spans="1:6" ht="25">
      <c r="A27" s="49">
        <v>24</v>
      </c>
      <c r="B27" s="37">
        <v>44172</v>
      </c>
      <c r="C27" s="38" t="s">
        <v>138</v>
      </c>
      <c r="D27" s="1" t="s">
        <v>84</v>
      </c>
      <c r="E27" s="63" t="s">
        <v>153</v>
      </c>
      <c r="F27" s="59">
        <v>25000</v>
      </c>
    </row>
    <row r="28" spans="1:6" ht="25">
      <c r="A28" s="49">
        <v>25</v>
      </c>
      <c r="B28" s="37">
        <v>44172</v>
      </c>
      <c r="C28" s="38" t="s">
        <v>139</v>
      </c>
      <c r="D28" s="1" t="s">
        <v>84</v>
      </c>
      <c r="E28" s="63" t="s">
        <v>153</v>
      </c>
      <c r="F28" s="59">
        <v>25000</v>
      </c>
    </row>
    <row r="29" spans="1:6" ht="25">
      <c r="A29" s="49">
        <v>26</v>
      </c>
      <c r="B29" s="37">
        <v>44172</v>
      </c>
      <c r="C29" s="38" t="s">
        <v>140</v>
      </c>
      <c r="D29" s="1" t="s">
        <v>84</v>
      </c>
      <c r="E29" s="63" t="s">
        <v>153</v>
      </c>
      <c r="F29" s="59">
        <v>55676.5</v>
      </c>
    </row>
    <row r="30" spans="1:6" ht="25">
      <c r="A30" s="49">
        <v>27</v>
      </c>
      <c r="B30" s="37">
        <v>44172</v>
      </c>
      <c r="C30" s="38" t="s">
        <v>141</v>
      </c>
      <c r="D30" s="1" t="s">
        <v>84</v>
      </c>
      <c r="E30" s="63" t="s">
        <v>153</v>
      </c>
      <c r="F30" s="59">
        <v>25000</v>
      </c>
    </row>
    <row r="31" spans="1:6" ht="25">
      <c r="A31" s="49">
        <v>28</v>
      </c>
      <c r="B31" s="37">
        <v>44172</v>
      </c>
      <c r="C31" s="38" t="s">
        <v>142</v>
      </c>
      <c r="D31" s="1" t="s">
        <v>84</v>
      </c>
      <c r="E31" s="63" t="s">
        <v>153</v>
      </c>
      <c r="F31" s="59">
        <v>82806.600000000006</v>
      </c>
    </row>
    <row r="32" spans="1:6" ht="25">
      <c r="A32" s="49">
        <v>29</v>
      </c>
      <c r="B32" s="37">
        <v>44172</v>
      </c>
      <c r="C32" s="38" t="s">
        <v>143</v>
      </c>
      <c r="D32" s="1" t="s">
        <v>84</v>
      </c>
      <c r="E32" s="63" t="s">
        <v>153</v>
      </c>
      <c r="F32" s="59">
        <v>46276.63</v>
      </c>
    </row>
    <row r="33" spans="1:6" ht="25">
      <c r="A33" s="49">
        <v>30</v>
      </c>
      <c r="B33" s="37">
        <v>44172</v>
      </c>
      <c r="C33" s="38" t="s">
        <v>144</v>
      </c>
      <c r="D33" s="1" t="s">
        <v>84</v>
      </c>
      <c r="E33" s="63" t="s">
        <v>153</v>
      </c>
      <c r="F33" s="59">
        <v>25000</v>
      </c>
    </row>
    <row r="34" spans="1:6" ht="25">
      <c r="A34" s="49">
        <v>31</v>
      </c>
      <c r="B34" s="37">
        <v>44172</v>
      </c>
      <c r="C34" s="38" t="s">
        <v>145</v>
      </c>
      <c r="D34" s="1" t="s">
        <v>84</v>
      </c>
      <c r="E34" s="63" t="s">
        <v>153</v>
      </c>
      <c r="F34" s="59">
        <v>25000</v>
      </c>
    </row>
    <row r="35" spans="1:6" ht="25">
      <c r="A35" s="49">
        <v>32</v>
      </c>
      <c r="B35" s="37">
        <v>44172</v>
      </c>
      <c r="C35" s="38" t="s">
        <v>146</v>
      </c>
      <c r="D35" s="1" t="s">
        <v>84</v>
      </c>
      <c r="E35" s="63" t="s">
        <v>153</v>
      </c>
      <c r="F35" s="59">
        <v>25000</v>
      </c>
    </row>
    <row r="36" spans="1:6" ht="25">
      <c r="A36" s="49">
        <v>33</v>
      </c>
      <c r="B36" s="37">
        <v>44172</v>
      </c>
      <c r="C36" s="38" t="s">
        <v>147</v>
      </c>
      <c r="D36" s="1" t="s">
        <v>84</v>
      </c>
      <c r="E36" s="63" t="s">
        <v>153</v>
      </c>
      <c r="F36" s="59">
        <v>44152.959999999999</v>
      </c>
    </row>
    <row r="37" spans="1:6" ht="25">
      <c r="A37" s="49">
        <v>34</v>
      </c>
      <c r="B37" s="37">
        <v>44172</v>
      </c>
      <c r="C37" s="38" t="s">
        <v>148</v>
      </c>
      <c r="D37" s="1" t="s">
        <v>84</v>
      </c>
      <c r="E37" s="63" t="s">
        <v>153</v>
      </c>
      <c r="F37" s="59">
        <v>28190.9</v>
      </c>
    </row>
    <row r="38" spans="1:6" ht="25">
      <c r="A38" s="49">
        <v>35</v>
      </c>
      <c r="B38" s="37">
        <v>44172</v>
      </c>
      <c r="C38" s="38" t="s">
        <v>149</v>
      </c>
      <c r="D38" s="1" t="s">
        <v>84</v>
      </c>
      <c r="E38" s="63" t="s">
        <v>153</v>
      </c>
      <c r="F38" s="59">
        <v>28414.87</v>
      </c>
    </row>
    <row r="39" spans="1:6" ht="25">
      <c r="A39" s="49">
        <v>36</v>
      </c>
      <c r="B39" s="37">
        <v>44172</v>
      </c>
      <c r="C39" s="38" t="s">
        <v>150</v>
      </c>
      <c r="D39" s="1" t="s">
        <v>84</v>
      </c>
      <c r="E39" s="63" t="s">
        <v>153</v>
      </c>
      <c r="F39" s="59">
        <v>25000</v>
      </c>
    </row>
    <row r="40" spans="1:6" ht="25">
      <c r="A40" s="49">
        <v>37</v>
      </c>
      <c r="B40" s="37">
        <v>44172</v>
      </c>
      <c r="C40" s="38" t="s">
        <v>151</v>
      </c>
      <c r="D40" s="1" t="s">
        <v>84</v>
      </c>
      <c r="E40" s="63" t="s">
        <v>153</v>
      </c>
      <c r="F40" s="59">
        <v>25000</v>
      </c>
    </row>
    <row r="41" spans="1:6" ht="25">
      <c r="A41" s="49">
        <v>38</v>
      </c>
      <c r="B41" s="37">
        <v>44172</v>
      </c>
      <c r="C41" s="38" t="s">
        <v>152</v>
      </c>
      <c r="D41" s="1" t="s">
        <v>84</v>
      </c>
      <c r="E41" s="63" t="s">
        <v>153</v>
      </c>
      <c r="F41" s="59">
        <v>25000</v>
      </c>
    </row>
    <row r="42" spans="1:6" ht="14.5">
      <c r="A42" s="49">
        <v>39</v>
      </c>
      <c r="B42" s="37">
        <v>44167</v>
      </c>
      <c r="C42" s="64" t="s">
        <v>154</v>
      </c>
      <c r="D42" s="1" t="s">
        <v>68</v>
      </c>
      <c r="E42" s="56" t="s">
        <v>155</v>
      </c>
      <c r="F42" s="41">
        <v>3938.74</v>
      </c>
    </row>
    <row r="43" spans="1:6" ht="14.5">
      <c r="A43" s="49">
        <v>40</v>
      </c>
      <c r="B43" s="37">
        <v>44167</v>
      </c>
      <c r="C43" s="64" t="s">
        <v>154</v>
      </c>
      <c r="D43" s="1" t="s">
        <v>68</v>
      </c>
      <c r="E43" s="56" t="s">
        <v>156</v>
      </c>
      <c r="F43" s="41">
        <v>136402.19</v>
      </c>
    </row>
    <row r="44" spans="1:6" ht="14.5">
      <c r="A44" s="49">
        <v>41</v>
      </c>
      <c r="B44" s="37">
        <v>44154</v>
      </c>
      <c r="C44" s="39" t="s">
        <v>157</v>
      </c>
      <c r="D44" s="1" t="s">
        <v>82</v>
      </c>
      <c r="E44" s="57" t="s">
        <v>158</v>
      </c>
      <c r="F44" s="65">
        <v>3089.05</v>
      </c>
    </row>
    <row r="45" spans="1:6" ht="14.5">
      <c r="A45" s="49">
        <v>42</v>
      </c>
      <c r="B45" s="37">
        <v>44154</v>
      </c>
      <c r="C45" s="39" t="s">
        <v>157</v>
      </c>
      <c r="D45" s="1" t="s">
        <v>82</v>
      </c>
      <c r="E45" s="57" t="s">
        <v>159</v>
      </c>
      <c r="F45" s="65">
        <v>107.6</v>
      </c>
    </row>
    <row r="46" spans="1:6" ht="14.5">
      <c r="A46" s="49">
        <v>43</v>
      </c>
      <c r="B46" s="37">
        <v>44154</v>
      </c>
      <c r="C46" s="39" t="s">
        <v>157</v>
      </c>
      <c r="D46" s="1" t="s">
        <v>82</v>
      </c>
      <c r="E46" s="57" t="s">
        <v>160</v>
      </c>
      <c r="F46" s="65">
        <v>408.8</v>
      </c>
    </row>
    <row r="47" spans="1:6" ht="14.5">
      <c r="A47" s="49">
        <v>44</v>
      </c>
      <c r="B47" s="37">
        <v>44154</v>
      </c>
      <c r="C47" s="39" t="s">
        <v>157</v>
      </c>
      <c r="D47" s="1" t="s">
        <v>83</v>
      </c>
      <c r="E47" s="57" t="s">
        <v>161</v>
      </c>
      <c r="F47" s="65">
        <v>649.4</v>
      </c>
    </row>
    <row r="48" spans="1:6" ht="14.5">
      <c r="A48" s="49">
        <v>45</v>
      </c>
      <c r="B48" s="37">
        <v>44154</v>
      </c>
      <c r="C48" s="39" t="s">
        <v>157</v>
      </c>
      <c r="D48" s="1" t="s">
        <v>82</v>
      </c>
      <c r="E48" s="57" t="s">
        <v>162</v>
      </c>
      <c r="F48" s="65">
        <v>258.72000000000003</v>
      </c>
    </row>
    <row r="49" spans="1:6" ht="14.5">
      <c r="A49" s="49">
        <v>46</v>
      </c>
      <c r="B49" s="37">
        <v>44154</v>
      </c>
      <c r="C49" s="39" t="s">
        <v>157</v>
      </c>
      <c r="D49" s="1" t="s">
        <v>83</v>
      </c>
      <c r="E49" s="57" t="s">
        <v>163</v>
      </c>
      <c r="F49" s="65">
        <v>145.34</v>
      </c>
    </row>
    <row r="50" spans="1:6" ht="14.5">
      <c r="A50" s="49">
        <v>47</v>
      </c>
      <c r="B50" s="37">
        <v>44154</v>
      </c>
      <c r="C50" s="39" t="s">
        <v>157</v>
      </c>
      <c r="D50" s="1" t="s">
        <v>82</v>
      </c>
      <c r="E50" s="57" t="s">
        <v>164</v>
      </c>
      <c r="F50" s="65">
        <v>39.200000000000003</v>
      </c>
    </row>
    <row r="51" spans="1:6" ht="14.5">
      <c r="A51" s="49">
        <v>48</v>
      </c>
      <c r="B51" s="37">
        <v>44154</v>
      </c>
      <c r="C51" s="39" t="s">
        <v>157</v>
      </c>
      <c r="D51" s="1" t="s">
        <v>82</v>
      </c>
      <c r="E51" s="57" t="s">
        <v>165</v>
      </c>
      <c r="F51" s="65">
        <v>796.25</v>
      </c>
    </row>
    <row r="52" spans="1:6" ht="14.5">
      <c r="A52" s="49">
        <v>49</v>
      </c>
      <c r="B52" s="37">
        <v>44154</v>
      </c>
      <c r="C52" s="39" t="s">
        <v>157</v>
      </c>
      <c r="D52" s="1" t="s">
        <v>82</v>
      </c>
      <c r="E52" s="57" t="s">
        <v>166</v>
      </c>
      <c r="F52" s="65">
        <v>4170.38</v>
      </c>
    </row>
    <row r="53" spans="1:6" ht="14.5">
      <c r="A53" s="49">
        <v>50</v>
      </c>
      <c r="B53" s="37">
        <v>44154</v>
      </c>
      <c r="C53" s="39" t="s">
        <v>157</v>
      </c>
      <c r="D53" s="1" t="s">
        <v>83</v>
      </c>
      <c r="E53" s="57" t="s">
        <v>167</v>
      </c>
      <c r="F53" s="65">
        <v>120.8</v>
      </c>
    </row>
    <row r="54" spans="1:6" ht="14.5">
      <c r="A54" s="49">
        <v>51</v>
      </c>
      <c r="B54" s="37">
        <v>44154</v>
      </c>
      <c r="C54" s="39" t="s">
        <v>157</v>
      </c>
      <c r="D54" s="1" t="s">
        <v>82</v>
      </c>
      <c r="E54" s="57" t="s">
        <v>168</v>
      </c>
      <c r="F54" s="65">
        <v>603.67999999999995</v>
      </c>
    </row>
    <row r="55" spans="1:6" ht="14.5">
      <c r="A55" s="49">
        <v>52</v>
      </c>
      <c r="B55" s="37">
        <v>44154</v>
      </c>
      <c r="C55" s="39" t="s">
        <v>157</v>
      </c>
      <c r="D55" s="1" t="s">
        <v>82</v>
      </c>
      <c r="E55" s="57" t="s">
        <v>169</v>
      </c>
      <c r="F55" s="65">
        <v>313.60000000000002</v>
      </c>
    </row>
    <row r="56" spans="1:6" ht="14.5">
      <c r="A56" s="49">
        <v>53</v>
      </c>
      <c r="B56" s="37">
        <v>44154</v>
      </c>
      <c r="C56" s="39" t="s">
        <v>170</v>
      </c>
      <c r="D56" s="1" t="s">
        <v>82</v>
      </c>
      <c r="E56" s="57" t="s">
        <v>171</v>
      </c>
      <c r="F56" s="65">
        <v>25649.9</v>
      </c>
    </row>
    <row r="57" spans="1:6" ht="14.5">
      <c r="A57" s="49">
        <v>54</v>
      </c>
      <c r="B57" s="37">
        <v>44154</v>
      </c>
      <c r="C57" s="39" t="s">
        <v>170</v>
      </c>
      <c r="D57" s="1" t="s">
        <v>83</v>
      </c>
      <c r="E57" s="57" t="s">
        <v>172</v>
      </c>
      <c r="F57" s="41">
        <v>18480</v>
      </c>
    </row>
    <row r="58" spans="1:6" ht="14.5">
      <c r="A58" s="49">
        <v>55</v>
      </c>
      <c r="B58" s="37">
        <v>44154</v>
      </c>
      <c r="C58" s="39" t="s">
        <v>157</v>
      </c>
      <c r="D58" s="1" t="s">
        <v>83</v>
      </c>
      <c r="E58" s="40" t="s">
        <v>173</v>
      </c>
      <c r="F58" s="41">
        <v>-1860</v>
      </c>
    </row>
    <row r="59" spans="1:6" ht="14.5">
      <c r="A59" s="49">
        <v>56</v>
      </c>
      <c r="B59" s="37">
        <v>44154</v>
      </c>
      <c r="C59" s="39" t="s">
        <v>157</v>
      </c>
      <c r="D59" s="1" t="s">
        <v>83</v>
      </c>
      <c r="E59" s="40" t="s">
        <v>173</v>
      </c>
      <c r="F59" s="41">
        <v>-2480</v>
      </c>
    </row>
    <row r="60" spans="1:6" ht="14.5">
      <c r="A60" s="49">
        <v>57</v>
      </c>
      <c r="B60" s="37">
        <v>44154</v>
      </c>
      <c r="C60" s="39" t="s">
        <v>157</v>
      </c>
      <c r="D60" s="1" t="s">
        <v>82</v>
      </c>
      <c r="E60" s="57" t="s">
        <v>174</v>
      </c>
      <c r="F60" s="65">
        <v>234.39</v>
      </c>
    </row>
    <row r="61" spans="1:6" ht="14.5">
      <c r="A61" s="49">
        <v>58</v>
      </c>
      <c r="B61" s="37">
        <v>44154</v>
      </c>
      <c r="C61" s="39" t="s">
        <v>157</v>
      </c>
      <c r="D61" s="1" t="s">
        <v>82</v>
      </c>
      <c r="E61" s="57" t="s">
        <v>175</v>
      </c>
      <c r="F61" s="65">
        <v>120.23</v>
      </c>
    </row>
    <row r="62" spans="1:6" ht="14.5">
      <c r="A62" s="49">
        <v>59</v>
      </c>
      <c r="B62" s="37">
        <v>44154</v>
      </c>
      <c r="C62" s="39" t="s">
        <v>157</v>
      </c>
      <c r="D62" s="1" t="s">
        <v>82</v>
      </c>
      <c r="E62" s="57" t="s">
        <v>176</v>
      </c>
      <c r="F62" s="65">
        <v>125.37</v>
      </c>
    </row>
    <row r="63" spans="1:6" ht="14.5">
      <c r="A63" s="49">
        <v>60</v>
      </c>
      <c r="B63" s="37">
        <v>44154</v>
      </c>
      <c r="C63" s="39" t="s">
        <v>157</v>
      </c>
      <c r="D63" s="1" t="s">
        <v>83</v>
      </c>
      <c r="E63" s="57" t="s">
        <v>177</v>
      </c>
      <c r="F63" s="65">
        <v>499.98</v>
      </c>
    </row>
    <row r="64" spans="1:6" ht="14.5">
      <c r="A64" s="49">
        <v>61</v>
      </c>
      <c r="B64" s="37">
        <v>44154</v>
      </c>
      <c r="C64" s="39" t="s">
        <v>157</v>
      </c>
      <c r="D64" s="1" t="s">
        <v>83</v>
      </c>
      <c r="E64" s="57" t="s">
        <v>178</v>
      </c>
      <c r="F64" s="65">
        <v>580</v>
      </c>
    </row>
    <row r="65" spans="1:6" ht="14.5">
      <c r="A65" s="49">
        <v>62</v>
      </c>
      <c r="B65" s="37">
        <v>44154</v>
      </c>
      <c r="C65" s="39" t="s">
        <v>157</v>
      </c>
      <c r="D65" s="1" t="s">
        <v>83</v>
      </c>
      <c r="E65" s="57" t="s">
        <v>179</v>
      </c>
      <c r="F65" s="65">
        <v>273</v>
      </c>
    </row>
    <row r="66" spans="1:6" ht="14.5">
      <c r="A66" s="49">
        <v>63</v>
      </c>
      <c r="B66" s="37">
        <v>44154</v>
      </c>
      <c r="C66" s="64" t="s">
        <v>157</v>
      </c>
      <c r="D66" s="1" t="s">
        <v>83</v>
      </c>
      <c r="E66" s="57" t="s">
        <v>179</v>
      </c>
      <c r="F66" s="41">
        <v>273</v>
      </c>
    </row>
    <row r="67" spans="1:6" ht="14.5">
      <c r="A67" s="49">
        <v>64</v>
      </c>
      <c r="B67" s="37">
        <v>44154</v>
      </c>
      <c r="C67" s="64" t="s">
        <v>157</v>
      </c>
      <c r="D67" s="1" t="s">
        <v>82</v>
      </c>
      <c r="E67" s="56" t="s">
        <v>180</v>
      </c>
      <c r="F67" s="41">
        <v>3599.6</v>
      </c>
    </row>
    <row r="68" spans="1:6" ht="14.5">
      <c r="A68" s="49">
        <v>65</v>
      </c>
      <c r="B68" s="37">
        <v>44154</v>
      </c>
      <c r="C68" s="64" t="s">
        <v>157</v>
      </c>
      <c r="D68" s="1" t="s">
        <v>74</v>
      </c>
      <c r="E68" s="56" t="s">
        <v>181</v>
      </c>
      <c r="F68" s="41">
        <v>838.75</v>
      </c>
    </row>
    <row r="69" spans="1:6" ht="14.5">
      <c r="A69" s="49">
        <v>66</v>
      </c>
      <c r="B69" s="37">
        <v>44154</v>
      </c>
      <c r="C69" s="39" t="s">
        <v>184</v>
      </c>
      <c r="D69" s="1" t="s">
        <v>83</v>
      </c>
      <c r="E69" s="57" t="s">
        <v>182</v>
      </c>
      <c r="F69" s="41">
        <v>2787.72</v>
      </c>
    </row>
    <row r="70" spans="1:6" ht="14.5">
      <c r="A70" s="49">
        <v>67</v>
      </c>
      <c r="B70" s="37">
        <v>44154</v>
      </c>
      <c r="C70" s="39" t="s">
        <v>184</v>
      </c>
      <c r="D70" s="1" t="s">
        <v>82</v>
      </c>
      <c r="E70" s="57" t="s">
        <v>183</v>
      </c>
      <c r="F70" s="41">
        <v>24020</v>
      </c>
    </row>
    <row r="71" spans="1:6" ht="14.5">
      <c r="A71" s="49">
        <v>68</v>
      </c>
      <c r="B71" s="37">
        <v>44168</v>
      </c>
      <c r="C71" s="64" t="s">
        <v>186</v>
      </c>
      <c r="D71" s="1" t="s">
        <v>83</v>
      </c>
      <c r="E71" s="56" t="s">
        <v>185</v>
      </c>
      <c r="F71" s="41">
        <v>1454.82</v>
      </c>
    </row>
    <row r="72" spans="1:6" ht="14.5">
      <c r="A72" s="49">
        <v>69</v>
      </c>
      <c r="B72" s="37">
        <v>44168</v>
      </c>
      <c r="C72" s="64" t="s">
        <v>188</v>
      </c>
      <c r="D72" s="1" t="s">
        <v>82</v>
      </c>
      <c r="E72" s="56" t="s">
        <v>187</v>
      </c>
      <c r="F72" s="41">
        <v>371.78</v>
      </c>
    </row>
    <row r="73" spans="1:6" ht="14.5">
      <c r="A73" s="49">
        <v>70</v>
      </c>
      <c r="B73" s="37">
        <v>44168</v>
      </c>
      <c r="C73" s="39" t="s">
        <v>189</v>
      </c>
      <c r="D73" s="1" t="s">
        <v>83</v>
      </c>
      <c r="E73" s="40" t="s">
        <v>190</v>
      </c>
      <c r="F73" s="41">
        <v>2344.1999999999998</v>
      </c>
    </row>
    <row r="74" spans="1:6" ht="14.5">
      <c r="A74" s="49">
        <v>71</v>
      </c>
      <c r="B74" s="37">
        <v>44175</v>
      </c>
      <c r="C74" s="39" t="s">
        <v>191</v>
      </c>
      <c r="D74" s="1" t="s">
        <v>83</v>
      </c>
      <c r="E74" s="40" t="s">
        <v>192</v>
      </c>
      <c r="F74" s="41">
        <v>9405</v>
      </c>
    </row>
    <row r="75" spans="1:6" ht="14.5">
      <c r="A75" s="49">
        <v>72</v>
      </c>
      <c r="B75" s="37">
        <v>44175</v>
      </c>
      <c r="C75" s="39" t="s">
        <v>193</v>
      </c>
      <c r="D75" s="1" t="s">
        <v>82</v>
      </c>
      <c r="E75" s="40" t="s">
        <v>196</v>
      </c>
      <c r="F75" s="41">
        <v>73015.8</v>
      </c>
    </row>
    <row r="76" spans="1:6" ht="14.5">
      <c r="A76" s="49">
        <v>73</v>
      </c>
      <c r="B76" s="37">
        <v>44174</v>
      </c>
      <c r="C76" s="39" t="s">
        <v>195</v>
      </c>
      <c r="D76" s="1" t="s">
        <v>82</v>
      </c>
      <c r="E76" s="40" t="s">
        <v>194</v>
      </c>
      <c r="F76" s="41">
        <v>703.2</v>
      </c>
    </row>
    <row r="77" spans="1:6" ht="14.5">
      <c r="A77" s="49">
        <v>74</v>
      </c>
      <c r="B77" s="58">
        <v>44176</v>
      </c>
      <c r="C77" s="57">
        <v>482704</v>
      </c>
      <c r="D77" s="1" t="s">
        <v>83</v>
      </c>
      <c r="E77" s="57" t="s">
        <v>197</v>
      </c>
      <c r="F77" s="65">
        <v>1927.52</v>
      </c>
    </row>
    <row r="78" spans="1:6" ht="14.5">
      <c r="A78" s="49">
        <v>75</v>
      </c>
      <c r="B78" s="58">
        <v>44176</v>
      </c>
      <c r="C78" s="57">
        <v>482706</v>
      </c>
      <c r="D78" s="1" t="s">
        <v>83</v>
      </c>
      <c r="E78" s="57" t="s">
        <v>197</v>
      </c>
      <c r="F78" s="65">
        <v>1927.52</v>
      </c>
    </row>
    <row r="79" spans="1:6" ht="14.5">
      <c r="A79" s="49">
        <v>76</v>
      </c>
      <c r="B79" s="58">
        <v>44176</v>
      </c>
      <c r="C79" s="57">
        <v>482708</v>
      </c>
      <c r="D79" s="1" t="s">
        <v>83</v>
      </c>
      <c r="E79" s="57" t="s">
        <v>197</v>
      </c>
      <c r="F79" s="65">
        <v>1927.52</v>
      </c>
    </row>
    <row r="80" spans="1:6" ht="14.5">
      <c r="A80" s="49">
        <v>77</v>
      </c>
      <c r="B80" s="58">
        <v>44176</v>
      </c>
      <c r="C80" s="57">
        <v>482710</v>
      </c>
      <c r="D80" s="1" t="s">
        <v>83</v>
      </c>
      <c r="E80" s="57" t="s">
        <v>197</v>
      </c>
      <c r="F80" s="65">
        <v>1927.52</v>
      </c>
    </row>
    <row r="81" spans="1:6" ht="14.5">
      <c r="A81" s="49">
        <v>78</v>
      </c>
      <c r="B81" s="58">
        <v>44172</v>
      </c>
      <c r="C81" s="57">
        <v>482329</v>
      </c>
      <c r="D81" s="1" t="s">
        <v>83</v>
      </c>
      <c r="E81" s="57" t="s">
        <v>198</v>
      </c>
      <c r="F81" s="65">
        <v>40000</v>
      </c>
    </row>
    <row r="82" spans="1:6" ht="14.5">
      <c r="A82" s="49">
        <v>79</v>
      </c>
      <c r="B82" s="58">
        <v>44172</v>
      </c>
      <c r="C82" s="57">
        <v>482330</v>
      </c>
      <c r="D82" s="1" t="s">
        <v>83</v>
      </c>
      <c r="E82" s="57" t="s">
        <v>199</v>
      </c>
      <c r="F82" s="65">
        <v>200000</v>
      </c>
    </row>
    <row r="83" spans="1:6" ht="14.5">
      <c r="A83" s="49">
        <v>80</v>
      </c>
      <c r="B83" s="58">
        <v>44153</v>
      </c>
      <c r="C83" s="57">
        <v>481139</v>
      </c>
      <c r="D83" s="1" t="s">
        <v>83</v>
      </c>
      <c r="E83" s="57" t="s">
        <v>197</v>
      </c>
      <c r="F83" s="41">
        <v>1927.52</v>
      </c>
    </row>
    <row r="84" spans="1:6" ht="14.5">
      <c r="A84" s="49">
        <v>81</v>
      </c>
      <c r="B84" s="58">
        <v>44148</v>
      </c>
      <c r="C84" s="57">
        <v>480967</v>
      </c>
      <c r="D84" s="1" t="s">
        <v>83</v>
      </c>
      <c r="E84" s="57" t="s">
        <v>200</v>
      </c>
      <c r="F84" s="41">
        <v>1927.52</v>
      </c>
    </row>
    <row r="85" spans="1:6" ht="14.5">
      <c r="A85" s="49">
        <v>82</v>
      </c>
      <c r="B85" s="58">
        <v>44180</v>
      </c>
      <c r="C85" s="57">
        <v>482948</v>
      </c>
      <c r="D85" s="1" t="s">
        <v>84</v>
      </c>
      <c r="E85" s="57" t="s">
        <v>201</v>
      </c>
      <c r="F85" s="65">
        <v>910.3</v>
      </c>
    </row>
    <row r="86" spans="1:6" ht="14.5">
      <c r="A86" s="49">
        <v>83</v>
      </c>
      <c r="B86" s="58">
        <v>44180</v>
      </c>
      <c r="C86" s="57">
        <v>482942</v>
      </c>
      <c r="D86" s="1" t="s">
        <v>84</v>
      </c>
      <c r="E86" s="57" t="s">
        <v>202</v>
      </c>
      <c r="F86" s="65">
        <v>10000</v>
      </c>
    </row>
    <row r="87" spans="1:6" ht="14.5">
      <c r="A87" s="49">
        <v>84</v>
      </c>
      <c r="B87" s="58">
        <v>44180</v>
      </c>
      <c r="C87" s="57">
        <v>482938</v>
      </c>
      <c r="D87" s="1" t="s">
        <v>84</v>
      </c>
      <c r="E87" s="57" t="s">
        <v>203</v>
      </c>
      <c r="F87" s="65">
        <v>1304.95</v>
      </c>
    </row>
    <row r="88" spans="1:6" ht="14.5">
      <c r="A88" s="49">
        <v>85</v>
      </c>
      <c r="B88" s="58">
        <v>44180</v>
      </c>
      <c r="C88" s="57">
        <v>482937</v>
      </c>
      <c r="D88" s="1" t="s">
        <v>84</v>
      </c>
      <c r="E88" s="57" t="s">
        <v>204</v>
      </c>
      <c r="F88" s="65">
        <v>10000</v>
      </c>
    </row>
    <row r="89" spans="1:6" ht="14.5">
      <c r="A89" s="49">
        <v>86</v>
      </c>
      <c r="B89" s="58">
        <v>44180</v>
      </c>
      <c r="C89" s="57">
        <v>482936</v>
      </c>
      <c r="D89" s="1" t="s">
        <v>84</v>
      </c>
      <c r="E89" s="57" t="s">
        <v>205</v>
      </c>
      <c r="F89" s="65">
        <v>8251.25</v>
      </c>
    </row>
    <row r="90" spans="1:6" ht="14.5">
      <c r="A90" s="49">
        <v>87</v>
      </c>
      <c r="B90" s="58">
        <v>44180</v>
      </c>
      <c r="C90" s="57">
        <v>482935</v>
      </c>
      <c r="D90" s="1" t="s">
        <v>84</v>
      </c>
      <c r="E90" s="57" t="s">
        <v>206</v>
      </c>
      <c r="F90" s="65">
        <v>2130.86</v>
      </c>
    </row>
    <row r="91" spans="1:6" ht="14.5">
      <c r="A91" s="49">
        <v>88</v>
      </c>
      <c r="B91" s="58">
        <v>44180</v>
      </c>
      <c r="C91" s="57">
        <v>482934</v>
      </c>
      <c r="D91" s="1" t="s">
        <v>84</v>
      </c>
      <c r="E91" s="57" t="s">
        <v>207</v>
      </c>
      <c r="F91" s="65">
        <v>610.70000000000005</v>
      </c>
    </row>
    <row r="92" spans="1:6" ht="14.5">
      <c r="A92" s="49">
        <v>89</v>
      </c>
      <c r="B92" s="58">
        <v>44180</v>
      </c>
      <c r="C92" s="57">
        <v>482933</v>
      </c>
      <c r="D92" s="1" t="s">
        <v>84</v>
      </c>
      <c r="E92" s="57" t="s">
        <v>208</v>
      </c>
      <c r="F92" s="65">
        <v>2807.89</v>
      </c>
    </row>
    <row r="93" spans="1:6" ht="14.5">
      <c r="A93" s="49">
        <v>90</v>
      </c>
      <c r="B93" s="58">
        <v>44180</v>
      </c>
      <c r="C93" s="57">
        <v>482932</v>
      </c>
      <c r="D93" s="1" t="s">
        <v>84</v>
      </c>
      <c r="E93" s="57" t="s">
        <v>209</v>
      </c>
      <c r="F93" s="65">
        <v>5611.52</v>
      </c>
    </row>
    <row r="94" spans="1:6" ht="14.5">
      <c r="A94" s="49">
        <v>91</v>
      </c>
      <c r="B94" s="58">
        <v>44180</v>
      </c>
      <c r="C94" s="57">
        <v>482931</v>
      </c>
      <c r="D94" s="1" t="s">
        <v>84</v>
      </c>
      <c r="E94" s="57" t="s">
        <v>210</v>
      </c>
      <c r="F94" s="65">
        <v>10000</v>
      </c>
    </row>
    <row r="95" spans="1:6" ht="14.5">
      <c r="A95" s="49">
        <v>92</v>
      </c>
      <c r="B95" s="58">
        <v>44180</v>
      </c>
      <c r="C95" s="57">
        <v>482930</v>
      </c>
      <c r="D95" s="1" t="s">
        <v>84</v>
      </c>
      <c r="E95" s="57" t="s">
        <v>211</v>
      </c>
      <c r="F95" s="65">
        <v>10000</v>
      </c>
    </row>
    <row r="96" spans="1:6" ht="14.5">
      <c r="A96" s="49">
        <v>93</v>
      </c>
      <c r="B96" s="58">
        <v>44180</v>
      </c>
      <c r="C96" s="57">
        <v>482929</v>
      </c>
      <c r="D96" s="1" t="s">
        <v>84</v>
      </c>
      <c r="E96" s="57" t="s">
        <v>212</v>
      </c>
      <c r="F96" s="65">
        <v>3803.47</v>
      </c>
    </row>
    <row r="97" spans="1:6" ht="14.5">
      <c r="A97" s="49">
        <v>94</v>
      </c>
      <c r="B97" s="58">
        <v>44180</v>
      </c>
      <c r="C97" s="57">
        <v>482928</v>
      </c>
      <c r="D97" s="1" t="s">
        <v>84</v>
      </c>
      <c r="E97" s="57" t="s">
        <v>213</v>
      </c>
      <c r="F97" s="65">
        <v>745</v>
      </c>
    </row>
    <row r="98" spans="1:6" ht="14.5">
      <c r="A98" s="49">
        <v>95</v>
      </c>
      <c r="B98" s="58">
        <v>44180</v>
      </c>
      <c r="C98" s="57">
        <v>482927</v>
      </c>
      <c r="D98" s="1" t="s">
        <v>84</v>
      </c>
      <c r="E98" s="57" t="s">
        <v>214</v>
      </c>
      <c r="F98" s="65">
        <v>1509.9</v>
      </c>
    </row>
    <row r="99" spans="1:6" ht="14.5">
      <c r="A99" s="49">
        <v>96</v>
      </c>
      <c r="B99" s="58">
        <v>44180</v>
      </c>
      <c r="C99" s="57">
        <v>482926</v>
      </c>
      <c r="D99" s="1" t="s">
        <v>84</v>
      </c>
      <c r="E99" s="57" t="s">
        <v>215</v>
      </c>
      <c r="F99" s="65">
        <v>2239.63</v>
      </c>
    </row>
    <row r="100" spans="1:6" ht="14.5">
      <c r="A100" s="49">
        <v>97</v>
      </c>
      <c r="B100" s="58">
        <v>44180</v>
      </c>
      <c r="C100" s="57">
        <v>482925</v>
      </c>
      <c r="D100" s="1" t="s">
        <v>84</v>
      </c>
      <c r="E100" s="57" t="s">
        <v>216</v>
      </c>
      <c r="F100" s="65">
        <v>3807.17</v>
      </c>
    </row>
    <row r="101" spans="1:6" ht="14.5">
      <c r="A101" s="49">
        <v>98</v>
      </c>
      <c r="B101" s="58">
        <v>44180</v>
      </c>
      <c r="C101" s="57">
        <v>482924</v>
      </c>
      <c r="D101" s="1" t="s">
        <v>84</v>
      </c>
      <c r="E101" s="57" t="s">
        <v>217</v>
      </c>
      <c r="F101" s="65">
        <v>2138.69</v>
      </c>
    </row>
    <row r="102" spans="1:6" ht="14.5">
      <c r="A102" s="49">
        <v>99</v>
      </c>
      <c r="B102" s="58">
        <v>44180</v>
      </c>
      <c r="C102" s="57">
        <v>482923</v>
      </c>
      <c r="D102" s="1" t="s">
        <v>84</v>
      </c>
      <c r="E102" s="57" t="s">
        <v>218</v>
      </c>
      <c r="F102" s="65">
        <v>5941.66</v>
      </c>
    </row>
    <row r="103" spans="1:6" ht="14.5">
      <c r="A103" s="49">
        <v>100</v>
      </c>
      <c r="B103" s="58">
        <v>44180</v>
      </c>
      <c r="C103" s="57">
        <v>482922</v>
      </c>
      <c r="D103" s="1" t="s">
        <v>84</v>
      </c>
      <c r="E103" s="57" t="s">
        <v>219</v>
      </c>
      <c r="F103" s="65">
        <v>2484.66</v>
      </c>
    </row>
    <row r="104" spans="1:6" ht="14.5">
      <c r="A104" s="49">
        <v>101</v>
      </c>
      <c r="B104" s="58">
        <v>44180</v>
      </c>
      <c r="C104" s="57">
        <v>482921</v>
      </c>
      <c r="D104" s="1" t="s">
        <v>84</v>
      </c>
      <c r="E104" s="57" t="s">
        <v>220</v>
      </c>
      <c r="F104" s="65">
        <v>8949.32</v>
      </c>
    </row>
    <row r="105" spans="1:6" ht="14.5">
      <c r="A105" s="49">
        <v>102</v>
      </c>
      <c r="B105" s="58">
        <v>44180</v>
      </c>
      <c r="C105" s="57">
        <v>482920</v>
      </c>
      <c r="D105" s="1" t="s">
        <v>84</v>
      </c>
      <c r="E105" s="57" t="s">
        <v>221</v>
      </c>
      <c r="F105" s="65">
        <v>2487.06</v>
      </c>
    </row>
    <row r="106" spans="1:6" ht="14.5">
      <c r="A106" s="49">
        <v>103</v>
      </c>
      <c r="B106" s="58">
        <v>44180</v>
      </c>
      <c r="C106" s="57">
        <v>482919</v>
      </c>
      <c r="D106" s="1" t="s">
        <v>84</v>
      </c>
      <c r="E106" s="57" t="s">
        <v>222</v>
      </c>
      <c r="F106" s="65">
        <v>106.33</v>
      </c>
    </row>
    <row r="107" spans="1:6" ht="14.5">
      <c r="A107" s="49">
        <v>104</v>
      </c>
      <c r="B107" s="58">
        <v>44180</v>
      </c>
      <c r="C107" s="57">
        <v>482918</v>
      </c>
      <c r="D107" s="1" t="s">
        <v>84</v>
      </c>
      <c r="E107" s="57" t="s">
        <v>223</v>
      </c>
      <c r="F107" s="65">
        <v>10000</v>
      </c>
    </row>
    <row r="108" spans="1:6" ht="14.5">
      <c r="A108" s="49">
        <v>105</v>
      </c>
      <c r="B108" s="58">
        <v>44180</v>
      </c>
      <c r="C108" s="57">
        <v>482917</v>
      </c>
      <c r="D108" s="1" t="s">
        <v>84</v>
      </c>
      <c r="E108" s="57" t="s">
        <v>224</v>
      </c>
      <c r="F108" s="65">
        <v>9738.94</v>
      </c>
    </row>
    <row r="109" spans="1:6" ht="14.5">
      <c r="A109" s="49">
        <v>106</v>
      </c>
      <c r="B109" s="58">
        <v>44180</v>
      </c>
      <c r="C109" s="57">
        <v>482901</v>
      </c>
      <c r="D109" s="1" t="s">
        <v>84</v>
      </c>
      <c r="E109" s="57" t="s">
        <v>153</v>
      </c>
      <c r="F109" s="65">
        <v>36440.800000000003</v>
      </c>
    </row>
    <row r="110" spans="1:6" ht="14.5">
      <c r="A110" s="49">
        <v>107</v>
      </c>
      <c r="B110" s="58">
        <v>44180</v>
      </c>
      <c r="C110" s="57">
        <v>482899</v>
      </c>
      <c r="D110" s="1" t="s">
        <v>84</v>
      </c>
      <c r="E110" s="57" t="s">
        <v>153</v>
      </c>
      <c r="F110" s="65">
        <v>25000</v>
      </c>
    </row>
    <row r="111" spans="1:6" ht="14.5">
      <c r="A111" s="49">
        <v>108</v>
      </c>
      <c r="B111" s="58">
        <v>44180</v>
      </c>
      <c r="C111" s="57">
        <v>482943</v>
      </c>
      <c r="D111" s="1" t="s">
        <v>84</v>
      </c>
      <c r="E111" s="57" t="s">
        <v>153</v>
      </c>
      <c r="F111" s="65">
        <v>10000</v>
      </c>
    </row>
    <row r="112" spans="1:6" ht="14.5">
      <c r="A112" s="49">
        <v>109</v>
      </c>
      <c r="B112" s="58">
        <v>44180</v>
      </c>
      <c r="C112" s="57">
        <v>482944</v>
      </c>
      <c r="D112" s="1" t="s">
        <v>84</v>
      </c>
      <c r="E112" s="57" t="s">
        <v>225</v>
      </c>
      <c r="F112" s="65">
        <v>957.16</v>
      </c>
    </row>
    <row r="113" spans="1:6" ht="14.5">
      <c r="A113" s="49">
        <v>110</v>
      </c>
      <c r="B113" s="58">
        <v>44180</v>
      </c>
      <c r="C113" s="57">
        <v>482945</v>
      </c>
      <c r="D113" s="1" t="s">
        <v>84</v>
      </c>
      <c r="E113" s="57" t="s">
        <v>205</v>
      </c>
      <c r="F113" s="65">
        <v>7200</v>
      </c>
    </row>
    <row r="114" spans="1:6" ht="14.5">
      <c r="A114" s="49">
        <v>111</v>
      </c>
      <c r="B114" s="58">
        <v>44180</v>
      </c>
      <c r="C114" s="57">
        <v>482946</v>
      </c>
      <c r="D114" s="1" t="s">
        <v>84</v>
      </c>
      <c r="E114" s="57" t="s">
        <v>226</v>
      </c>
      <c r="F114" s="65">
        <v>9540.5400000000009</v>
      </c>
    </row>
    <row r="115" spans="1:6" ht="14.5">
      <c r="A115" s="49">
        <v>112</v>
      </c>
      <c r="B115" s="58">
        <v>44180</v>
      </c>
      <c r="C115" s="57">
        <v>482947</v>
      </c>
      <c r="D115" s="1" t="s">
        <v>84</v>
      </c>
      <c r="E115" s="57" t="s">
        <v>227</v>
      </c>
      <c r="F115" s="65">
        <v>1403.53</v>
      </c>
    </row>
    <row r="116" spans="1:6" ht="14.5">
      <c r="A116" s="49">
        <v>113</v>
      </c>
      <c r="B116" s="58">
        <v>44179</v>
      </c>
      <c r="C116" s="57">
        <v>482820</v>
      </c>
      <c r="D116" s="1" t="s">
        <v>84</v>
      </c>
      <c r="E116" s="57" t="s">
        <v>153</v>
      </c>
      <c r="F116" s="65">
        <v>25000</v>
      </c>
    </row>
    <row r="117" spans="1:6" ht="14.5">
      <c r="A117" s="49">
        <v>114</v>
      </c>
      <c r="B117" s="58">
        <v>44179</v>
      </c>
      <c r="C117" s="57">
        <v>482826</v>
      </c>
      <c r="D117" s="1" t="s">
        <v>84</v>
      </c>
      <c r="E117" s="57" t="s">
        <v>153</v>
      </c>
      <c r="F117" s="65">
        <v>25000</v>
      </c>
    </row>
    <row r="118" spans="1:6" ht="14.5">
      <c r="A118" s="49">
        <v>115</v>
      </c>
      <c r="B118" s="58">
        <v>44179</v>
      </c>
      <c r="C118" s="57">
        <v>482818</v>
      </c>
      <c r="D118" s="1" t="s">
        <v>84</v>
      </c>
      <c r="E118" s="57" t="s">
        <v>153</v>
      </c>
      <c r="F118" s="65">
        <v>73021.22</v>
      </c>
    </row>
    <row r="119" spans="1:6" ht="14.5">
      <c r="A119" s="49">
        <v>116</v>
      </c>
      <c r="B119" s="58">
        <v>44179</v>
      </c>
      <c r="C119" s="57">
        <v>482817</v>
      </c>
      <c r="D119" s="1" t="s">
        <v>84</v>
      </c>
      <c r="E119" s="57" t="s">
        <v>153</v>
      </c>
      <c r="F119" s="65">
        <v>106155.89</v>
      </c>
    </row>
    <row r="120" spans="1:6" ht="14.5">
      <c r="A120" s="49">
        <v>117</v>
      </c>
      <c r="B120" s="58">
        <v>44179</v>
      </c>
      <c r="C120" s="57">
        <v>482816</v>
      </c>
      <c r="D120" s="1" t="s">
        <v>84</v>
      </c>
      <c r="E120" s="57" t="s">
        <v>153</v>
      </c>
      <c r="F120" s="65">
        <v>40683.269999999997</v>
      </c>
    </row>
    <row r="121" spans="1:6" ht="14.5">
      <c r="A121" s="49">
        <v>118</v>
      </c>
      <c r="B121" s="58">
        <v>44179</v>
      </c>
      <c r="C121" s="57">
        <v>482815</v>
      </c>
      <c r="D121" s="1" t="s">
        <v>84</v>
      </c>
      <c r="E121" s="57" t="s">
        <v>153</v>
      </c>
      <c r="F121" s="65">
        <v>25000</v>
      </c>
    </row>
    <row r="122" spans="1:6" ht="14.5">
      <c r="A122" s="49">
        <v>119</v>
      </c>
      <c r="B122" s="58">
        <v>44179</v>
      </c>
      <c r="C122" s="57">
        <v>482814</v>
      </c>
      <c r="D122" s="1" t="s">
        <v>84</v>
      </c>
      <c r="E122" s="57" t="s">
        <v>153</v>
      </c>
      <c r="F122" s="65">
        <v>25000</v>
      </c>
    </row>
    <row r="123" spans="1:6" ht="14.5">
      <c r="A123" s="49">
        <v>120</v>
      </c>
      <c r="B123" s="58">
        <v>44179</v>
      </c>
      <c r="C123" s="57">
        <v>482811</v>
      </c>
      <c r="D123" s="1" t="s">
        <v>84</v>
      </c>
      <c r="E123" s="57" t="s">
        <v>153</v>
      </c>
      <c r="F123" s="65">
        <v>25000</v>
      </c>
    </row>
    <row r="124" spans="1:6" ht="14.5">
      <c r="A124" s="49">
        <v>121</v>
      </c>
      <c r="B124" s="58">
        <v>44179</v>
      </c>
      <c r="C124" s="57">
        <v>482810</v>
      </c>
      <c r="D124" s="1" t="s">
        <v>84</v>
      </c>
      <c r="E124" s="57" t="s">
        <v>153</v>
      </c>
      <c r="F124" s="65">
        <v>25000</v>
      </c>
    </row>
    <row r="125" spans="1:6" ht="14.5">
      <c r="A125" s="49">
        <v>122</v>
      </c>
      <c r="B125" s="58">
        <v>44179</v>
      </c>
      <c r="C125" s="57">
        <v>482808</v>
      </c>
      <c r="D125" s="1" t="s">
        <v>84</v>
      </c>
      <c r="E125" s="57" t="s">
        <v>153</v>
      </c>
      <c r="F125" s="65">
        <v>25000</v>
      </c>
    </row>
    <row r="126" spans="1:6" ht="14.5">
      <c r="A126" s="49">
        <v>123</v>
      </c>
      <c r="B126" s="58">
        <v>44179</v>
      </c>
      <c r="C126" s="57">
        <v>482806</v>
      </c>
      <c r="D126" s="1" t="s">
        <v>84</v>
      </c>
      <c r="E126" s="57" t="s">
        <v>153</v>
      </c>
      <c r="F126" s="65">
        <v>31522.78</v>
      </c>
    </row>
    <row r="127" spans="1:6" ht="14.5">
      <c r="A127" s="49">
        <v>124</v>
      </c>
      <c r="B127" s="58">
        <v>44179</v>
      </c>
      <c r="C127" s="57">
        <v>482805</v>
      </c>
      <c r="D127" s="1" t="s">
        <v>84</v>
      </c>
      <c r="E127" s="57" t="s">
        <v>153</v>
      </c>
      <c r="F127" s="65">
        <v>53354.46</v>
      </c>
    </row>
    <row r="128" spans="1:6" ht="14.5">
      <c r="A128" s="49">
        <v>125</v>
      </c>
      <c r="B128" s="58">
        <v>44179</v>
      </c>
      <c r="C128" s="57">
        <v>482804</v>
      </c>
      <c r="D128" s="1" t="s">
        <v>84</v>
      </c>
      <c r="E128" s="57" t="s">
        <v>153</v>
      </c>
      <c r="F128" s="65">
        <v>35131.89</v>
      </c>
    </row>
    <row r="129" spans="1:6" ht="14.5">
      <c r="A129" s="49">
        <v>126</v>
      </c>
      <c r="B129" s="58">
        <v>44179</v>
      </c>
      <c r="C129" s="57">
        <v>482803</v>
      </c>
      <c r="D129" s="1" t="s">
        <v>84</v>
      </c>
      <c r="E129" s="57" t="s">
        <v>153</v>
      </c>
      <c r="F129" s="65">
        <v>67827</v>
      </c>
    </row>
    <row r="130" spans="1:6" ht="14.5">
      <c r="A130" s="49">
        <v>127</v>
      </c>
      <c r="B130" s="58">
        <v>44179</v>
      </c>
      <c r="C130" s="57">
        <v>482800</v>
      </c>
      <c r="D130" s="1" t="s">
        <v>84</v>
      </c>
      <c r="E130" s="57" t="s">
        <v>153</v>
      </c>
      <c r="F130" s="65">
        <v>25000</v>
      </c>
    </row>
    <row r="131" spans="1:6" ht="14.5">
      <c r="A131" s="49">
        <v>128</v>
      </c>
      <c r="B131" s="58">
        <v>44179</v>
      </c>
      <c r="C131" s="57">
        <v>482831</v>
      </c>
      <c r="D131" s="1" t="s">
        <v>84</v>
      </c>
      <c r="E131" s="57" t="s">
        <v>153</v>
      </c>
      <c r="F131" s="65">
        <v>27047.1</v>
      </c>
    </row>
    <row r="132" spans="1:6" ht="14.5">
      <c r="A132" s="49">
        <v>129</v>
      </c>
      <c r="B132" s="58">
        <v>44179</v>
      </c>
      <c r="C132" s="57">
        <v>482830</v>
      </c>
      <c r="D132" s="1" t="s">
        <v>84</v>
      </c>
      <c r="E132" s="57" t="s">
        <v>153</v>
      </c>
      <c r="F132" s="65">
        <v>25000</v>
      </c>
    </row>
    <row r="133" spans="1:6" ht="14.5">
      <c r="A133" s="49">
        <v>130</v>
      </c>
      <c r="B133" s="58">
        <v>44179</v>
      </c>
      <c r="C133" s="57">
        <v>482829</v>
      </c>
      <c r="D133" s="1" t="s">
        <v>84</v>
      </c>
      <c r="E133" s="57" t="s">
        <v>153</v>
      </c>
      <c r="F133" s="65">
        <v>37121.440000000002</v>
      </c>
    </row>
    <row r="134" spans="1:6" ht="14.5">
      <c r="A134" s="49">
        <v>131</v>
      </c>
      <c r="B134" s="58">
        <v>44179</v>
      </c>
      <c r="C134" s="57">
        <v>482827</v>
      </c>
      <c r="D134" s="1" t="s">
        <v>84</v>
      </c>
      <c r="E134" s="57" t="s">
        <v>153</v>
      </c>
      <c r="F134" s="65">
        <v>31206.86</v>
      </c>
    </row>
    <row r="135" spans="1:6" ht="14.5">
      <c r="A135" s="49">
        <v>132</v>
      </c>
      <c r="B135" s="58">
        <v>44179</v>
      </c>
      <c r="C135" s="57">
        <v>482825</v>
      </c>
      <c r="D135" s="1" t="s">
        <v>84</v>
      </c>
      <c r="E135" s="57" t="s">
        <v>153</v>
      </c>
      <c r="F135" s="65">
        <v>42672.28</v>
      </c>
    </row>
    <row r="136" spans="1:6" ht="14.5">
      <c r="A136" s="49">
        <v>133</v>
      </c>
      <c r="B136" s="58">
        <v>44179</v>
      </c>
      <c r="C136" s="57">
        <v>482824</v>
      </c>
      <c r="D136" s="1" t="s">
        <v>84</v>
      </c>
      <c r="E136" s="57" t="s">
        <v>153</v>
      </c>
      <c r="F136" s="65">
        <v>30293.57</v>
      </c>
    </row>
    <row r="137" spans="1:6" ht="14.5">
      <c r="A137" s="49">
        <v>134</v>
      </c>
      <c r="B137" s="58">
        <v>44179</v>
      </c>
      <c r="C137" s="57">
        <v>482823</v>
      </c>
      <c r="D137" s="1" t="s">
        <v>84</v>
      </c>
      <c r="E137" s="57" t="s">
        <v>153</v>
      </c>
      <c r="F137" s="65">
        <v>172248</v>
      </c>
    </row>
    <row r="138" spans="1:6" ht="14.5">
      <c r="A138" s="49">
        <v>135</v>
      </c>
      <c r="B138" s="58">
        <v>44179</v>
      </c>
      <c r="C138" s="57">
        <v>482822</v>
      </c>
      <c r="D138" s="1" t="s">
        <v>84</v>
      </c>
      <c r="E138" s="57" t="s">
        <v>153</v>
      </c>
      <c r="F138" s="65">
        <v>51373.06</v>
      </c>
    </row>
    <row r="139" spans="1:6" ht="14.5">
      <c r="A139" s="49">
        <v>136</v>
      </c>
      <c r="B139" s="58">
        <v>44179</v>
      </c>
      <c r="C139" s="57">
        <v>482821</v>
      </c>
      <c r="D139" s="1" t="s">
        <v>84</v>
      </c>
      <c r="E139" s="57" t="s">
        <v>153</v>
      </c>
      <c r="F139" s="65">
        <v>25000</v>
      </c>
    </row>
    <row r="140" spans="1:6" ht="14.5">
      <c r="A140" s="49">
        <v>137</v>
      </c>
      <c r="B140" s="58">
        <v>44179</v>
      </c>
      <c r="C140" s="57">
        <v>482819</v>
      </c>
      <c r="D140" s="1" t="s">
        <v>84</v>
      </c>
      <c r="E140" s="57" t="s">
        <v>153</v>
      </c>
      <c r="F140" s="65">
        <v>90645.34</v>
      </c>
    </row>
    <row r="141" spans="1:6" ht="14.5">
      <c r="A141" s="49">
        <v>138</v>
      </c>
      <c r="B141" s="58">
        <v>44174</v>
      </c>
      <c r="C141" s="57">
        <v>482518</v>
      </c>
      <c r="D141" s="1" t="s">
        <v>84</v>
      </c>
      <c r="E141" s="57" t="s">
        <v>153</v>
      </c>
      <c r="F141" s="65">
        <v>13569.59</v>
      </c>
    </row>
    <row r="142" spans="1:6" ht="14.5">
      <c r="A142" s="49">
        <v>139</v>
      </c>
      <c r="B142" s="58">
        <v>44174</v>
      </c>
      <c r="C142" s="57">
        <v>482519</v>
      </c>
      <c r="D142" s="1" t="s">
        <v>84</v>
      </c>
      <c r="E142" s="57" t="s">
        <v>153</v>
      </c>
      <c r="F142" s="65">
        <v>67065.25</v>
      </c>
    </row>
    <row r="143" spans="1:6" ht="14.5">
      <c r="A143" s="49">
        <v>140</v>
      </c>
      <c r="B143" s="58">
        <v>44174</v>
      </c>
      <c r="C143" s="57">
        <v>482520</v>
      </c>
      <c r="D143" s="1" t="s">
        <v>84</v>
      </c>
      <c r="E143" s="57" t="s">
        <v>153</v>
      </c>
      <c r="F143" s="65">
        <v>104757.85</v>
      </c>
    </row>
    <row r="144" spans="1:6" ht="14.5">
      <c r="A144" s="49">
        <v>141</v>
      </c>
      <c r="B144" s="58">
        <v>44174</v>
      </c>
      <c r="C144" s="57">
        <v>482521</v>
      </c>
      <c r="D144" s="1" t="s">
        <v>84</v>
      </c>
      <c r="E144" s="57" t="s">
        <v>153</v>
      </c>
      <c r="F144" s="65">
        <v>33342.42</v>
      </c>
    </row>
    <row r="145" spans="1:6" ht="14.5">
      <c r="A145" s="49">
        <v>142</v>
      </c>
      <c r="B145" s="58">
        <v>44174</v>
      </c>
      <c r="C145" s="57">
        <v>482522</v>
      </c>
      <c r="D145" s="1" t="s">
        <v>84</v>
      </c>
      <c r="E145" s="57" t="s">
        <v>153</v>
      </c>
      <c r="F145" s="65">
        <v>42297.4</v>
      </c>
    </row>
    <row r="146" spans="1:6" ht="14.5">
      <c r="A146" s="49">
        <v>143</v>
      </c>
      <c r="B146" s="58">
        <v>44174</v>
      </c>
      <c r="C146" s="57">
        <v>482523</v>
      </c>
      <c r="D146" s="1" t="s">
        <v>84</v>
      </c>
      <c r="E146" s="57" t="s">
        <v>153</v>
      </c>
      <c r="F146" s="65">
        <v>29216.080000000002</v>
      </c>
    </row>
    <row r="147" spans="1:6" ht="14.5">
      <c r="A147" s="49">
        <v>144</v>
      </c>
      <c r="B147" s="58">
        <v>44174</v>
      </c>
      <c r="C147" s="57">
        <v>482524</v>
      </c>
      <c r="D147" s="1" t="s">
        <v>84</v>
      </c>
      <c r="E147" s="57" t="s">
        <v>153</v>
      </c>
      <c r="F147" s="65">
        <v>32833.32</v>
      </c>
    </row>
    <row r="148" spans="1:6" ht="14.5">
      <c r="A148" s="49">
        <v>145</v>
      </c>
      <c r="B148" s="58">
        <v>44174</v>
      </c>
      <c r="C148" s="57">
        <v>482525</v>
      </c>
      <c r="D148" s="1" t="s">
        <v>84</v>
      </c>
      <c r="E148" s="57" t="s">
        <v>153</v>
      </c>
      <c r="F148" s="65">
        <v>25000</v>
      </c>
    </row>
    <row r="149" spans="1:6" ht="14.5">
      <c r="A149" s="49">
        <v>146</v>
      </c>
      <c r="B149" s="58">
        <v>44174</v>
      </c>
      <c r="C149" s="57">
        <v>482526</v>
      </c>
      <c r="D149" s="1" t="s">
        <v>84</v>
      </c>
      <c r="E149" s="57" t="s">
        <v>153</v>
      </c>
      <c r="F149" s="65">
        <v>52926.54</v>
      </c>
    </row>
    <row r="150" spans="1:6" ht="14.5">
      <c r="A150" s="49">
        <v>147</v>
      </c>
      <c r="B150" s="37">
        <v>44174</v>
      </c>
      <c r="C150" s="39" t="s">
        <v>228</v>
      </c>
      <c r="D150" s="1" t="s">
        <v>84</v>
      </c>
      <c r="E150" s="57" t="s">
        <v>153</v>
      </c>
      <c r="F150" s="41">
        <v>35110.57</v>
      </c>
    </row>
    <row r="151" spans="1:6" ht="15" thickBot="1">
      <c r="A151" s="49">
        <v>148</v>
      </c>
      <c r="B151" s="58">
        <v>44166</v>
      </c>
      <c r="C151" s="57">
        <v>481696</v>
      </c>
      <c r="D151" s="1" t="s">
        <v>84</v>
      </c>
      <c r="E151" s="66" t="s">
        <v>229</v>
      </c>
      <c r="F151" s="65">
        <v>6154.3</v>
      </c>
    </row>
    <row r="152" spans="1:6" ht="15" thickBot="1">
      <c r="A152" s="49">
        <v>149</v>
      </c>
      <c r="B152" s="58">
        <v>44166</v>
      </c>
      <c r="C152" s="57">
        <v>481695</v>
      </c>
      <c r="D152" s="1" t="s">
        <v>84</v>
      </c>
      <c r="E152" s="67" t="s">
        <v>230</v>
      </c>
      <c r="F152" s="65">
        <v>1434.01</v>
      </c>
    </row>
    <row r="153" spans="1:6" ht="15" thickBot="1">
      <c r="A153" s="49">
        <v>150</v>
      </c>
      <c r="B153" s="58">
        <v>44166</v>
      </c>
      <c r="C153" s="57">
        <v>481694</v>
      </c>
      <c r="D153" s="1" t="s">
        <v>84</v>
      </c>
      <c r="E153" s="67" t="s">
        <v>231</v>
      </c>
      <c r="F153" s="65">
        <v>9662.9599999999991</v>
      </c>
    </row>
    <row r="154" spans="1:6" ht="14.5">
      <c r="A154" s="49">
        <v>151</v>
      </c>
      <c r="B154" s="58">
        <v>44166</v>
      </c>
      <c r="C154" s="57">
        <v>481693</v>
      </c>
      <c r="D154" s="1" t="s">
        <v>84</v>
      </c>
      <c r="E154" s="57" t="s">
        <v>232</v>
      </c>
      <c r="F154" s="65">
        <v>7269</v>
      </c>
    </row>
    <row r="155" spans="1:6" ht="14.5">
      <c r="A155" s="49">
        <v>152</v>
      </c>
      <c r="B155" s="58">
        <v>44166</v>
      </c>
      <c r="C155" s="57">
        <v>481692</v>
      </c>
      <c r="D155" s="1" t="s">
        <v>84</v>
      </c>
      <c r="E155" s="66" t="s">
        <v>233</v>
      </c>
      <c r="F155" s="65">
        <v>1544</v>
      </c>
    </row>
    <row r="156" spans="1:6" ht="14.5">
      <c r="A156" s="49">
        <v>153</v>
      </c>
      <c r="B156" s="58">
        <v>44166</v>
      </c>
      <c r="C156" s="57">
        <v>481691</v>
      </c>
      <c r="D156" s="1" t="s">
        <v>84</v>
      </c>
      <c r="E156" s="57" t="s">
        <v>234</v>
      </c>
      <c r="F156" s="65">
        <v>6684.88</v>
      </c>
    </row>
    <row r="157" spans="1:6" ht="14.5">
      <c r="A157" s="49">
        <v>154</v>
      </c>
      <c r="B157" s="58">
        <v>44166</v>
      </c>
      <c r="C157" s="57">
        <v>481690</v>
      </c>
      <c r="D157" s="1" t="s">
        <v>84</v>
      </c>
      <c r="E157" s="57" t="s">
        <v>235</v>
      </c>
      <c r="F157" s="65">
        <v>10000</v>
      </c>
    </row>
    <row r="158" spans="1:6" ht="14.5">
      <c r="A158" s="49">
        <v>155</v>
      </c>
      <c r="B158" s="58">
        <v>44166</v>
      </c>
      <c r="C158" s="57">
        <v>481697</v>
      </c>
      <c r="D158" s="1" t="s">
        <v>84</v>
      </c>
      <c r="E158" s="57" t="s">
        <v>236</v>
      </c>
      <c r="F158" s="65">
        <v>2585.33</v>
      </c>
    </row>
    <row r="159" spans="1:6" ht="14.5">
      <c r="A159" s="49">
        <v>156</v>
      </c>
      <c r="B159" s="58">
        <v>44166</v>
      </c>
      <c r="C159" s="57">
        <v>481689</v>
      </c>
      <c r="D159" s="1" t="s">
        <v>84</v>
      </c>
      <c r="E159" s="57" t="s">
        <v>237</v>
      </c>
      <c r="F159" s="65">
        <v>1555.15</v>
      </c>
    </row>
    <row r="160" spans="1:6" ht="14.5">
      <c r="A160" s="49">
        <v>157</v>
      </c>
      <c r="B160" s="58">
        <v>44166</v>
      </c>
      <c r="C160" s="57">
        <v>481687</v>
      </c>
      <c r="D160" s="1" t="s">
        <v>84</v>
      </c>
      <c r="E160" s="57" t="s">
        <v>238</v>
      </c>
      <c r="F160" s="65">
        <v>3924.99</v>
      </c>
    </row>
    <row r="161" spans="1:6" ht="14.5">
      <c r="A161" s="49">
        <v>158</v>
      </c>
      <c r="B161" s="58">
        <v>44160</v>
      </c>
      <c r="C161" s="57">
        <v>481487</v>
      </c>
      <c r="D161" s="1" t="s">
        <v>84</v>
      </c>
      <c r="E161" s="57" t="s">
        <v>239</v>
      </c>
      <c r="F161" s="65">
        <v>1240</v>
      </c>
    </row>
    <row r="162" spans="1:6" ht="14.5">
      <c r="A162" s="49">
        <v>159</v>
      </c>
      <c r="B162" s="58">
        <v>44160</v>
      </c>
      <c r="C162" s="57">
        <v>481488</v>
      </c>
      <c r="D162" s="1" t="s">
        <v>84</v>
      </c>
      <c r="E162" s="66" t="s">
        <v>240</v>
      </c>
      <c r="F162" s="65">
        <v>10000</v>
      </c>
    </row>
    <row r="163" spans="1:6" ht="14.5">
      <c r="A163" s="49">
        <v>160</v>
      </c>
      <c r="B163" s="58">
        <v>44158</v>
      </c>
      <c r="C163" s="57">
        <v>481336</v>
      </c>
      <c r="D163" s="1" t="s">
        <v>84</v>
      </c>
      <c r="E163" s="57" t="s">
        <v>241</v>
      </c>
      <c r="F163" s="65">
        <v>403.29</v>
      </c>
    </row>
    <row r="164" spans="1:6" ht="14.5">
      <c r="A164" s="49">
        <v>161</v>
      </c>
      <c r="B164" s="58">
        <v>44153</v>
      </c>
      <c r="C164" s="57">
        <v>481147</v>
      </c>
      <c r="D164" s="1" t="s">
        <v>84</v>
      </c>
      <c r="E164" s="66" t="s">
        <v>242</v>
      </c>
      <c r="F164" s="65">
        <v>10000</v>
      </c>
    </row>
    <row r="165" spans="1:6" ht="14.5">
      <c r="A165" s="49">
        <v>162</v>
      </c>
      <c r="B165" s="58">
        <v>44153</v>
      </c>
      <c r="C165" s="57">
        <v>481146</v>
      </c>
      <c r="D165" s="1" t="s">
        <v>84</v>
      </c>
      <c r="E165" s="66" t="s">
        <v>243</v>
      </c>
      <c r="F165" s="65">
        <v>499</v>
      </c>
    </row>
    <row r="166" spans="1:6" ht="14.5">
      <c r="A166" s="49">
        <v>163</v>
      </c>
      <c r="B166" s="58">
        <v>44153</v>
      </c>
      <c r="C166" s="57">
        <v>481148</v>
      </c>
      <c r="D166" s="1" t="s">
        <v>84</v>
      </c>
      <c r="E166" s="66" t="s">
        <v>244</v>
      </c>
      <c r="F166" s="65">
        <v>10000</v>
      </c>
    </row>
    <row r="167" spans="1:6" ht="14.5">
      <c r="A167" s="49">
        <v>164</v>
      </c>
      <c r="B167" s="58">
        <v>44153</v>
      </c>
      <c r="C167" s="57">
        <v>481150</v>
      </c>
      <c r="D167" s="1" t="s">
        <v>84</v>
      </c>
      <c r="E167" s="66" t="s">
        <v>245</v>
      </c>
      <c r="F167" s="65">
        <v>1090.25</v>
      </c>
    </row>
    <row r="168" spans="1:6" ht="14.5">
      <c r="A168" s="49">
        <v>165</v>
      </c>
      <c r="B168" s="58">
        <v>44153</v>
      </c>
      <c r="C168" s="57">
        <v>481151</v>
      </c>
      <c r="D168" s="1" t="s">
        <v>84</v>
      </c>
      <c r="E168" s="66" t="s">
        <v>246</v>
      </c>
      <c r="F168" s="65">
        <v>10000</v>
      </c>
    </row>
    <row r="169" spans="1:6" ht="14.5">
      <c r="A169" s="49">
        <v>166</v>
      </c>
      <c r="B169" s="58">
        <v>44153</v>
      </c>
      <c r="C169" s="57">
        <v>481149</v>
      </c>
      <c r="D169" s="1" t="s">
        <v>84</v>
      </c>
      <c r="E169" s="66" t="s">
        <v>247</v>
      </c>
      <c r="F169" s="65">
        <v>7932.64</v>
      </c>
    </row>
    <row r="170" spans="1:6" ht="14.5">
      <c r="A170" s="49">
        <v>167</v>
      </c>
      <c r="B170" s="58">
        <v>44176</v>
      </c>
      <c r="C170" s="57">
        <v>482749</v>
      </c>
      <c r="D170" s="1" t="s">
        <v>74</v>
      </c>
      <c r="E170" s="57" t="s">
        <v>248</v>
      </c>
      <c r="F170" s="41">
        <v>201776.07</v>
      </c>
    </row>
    <row r="171" spans="1:6" ht="14.5">
      <c r="A171" s="49">
        <v>168</v>
      </c>
      <c r="B171" s="58">
        <v>44175</v>
      </c>
      <c r="C171" s="57">
        <v>482663</v>
      </c>
      <c r="D171" s="1" t="s">
        <v>83</v>
      </c>
      <c r="E171" s="63" t="s">
        <v>249</v>
      </c>
      <c r="F171" s="41">
        <v>341445.66</v>
      </c>
    </row>
    <row r="172" spans="1:6" ht="14.5">
      <c r="A172" s="49">
        <v>169</v>
      </c>
      <c r="B172" s="37">
        <v>44175</v>
      </c>
      <c r="C172" s="39" t="s">
        <v>250</v>
      </c>
      <c r="D172" s="1" t="s">
        <v>79</v>
      </c>
      <c r="E172" s="57" t="s">
        <v>251</v>
      </c>
      <c r="F172" s="41">
        <v>23833.94</v>
      </c>
    </row>
    <row r="173" spans="1:6" ht="25">
      <c r="A173" s="49">
        <v>170</v>
      </c>
      <c r="B173" s="37" t="s">
        <v>252</v>
      </c>
      <c r="C173" s="64" t="s">
        <v>254</v>
      </c>
      <c r="D173" s="1" t="s">
        <v>72</v>
      </c>
      <c r="E173" s="56" t="s">
        <v>253</v>
      </c>
      <c r="F173" s="41">
        <v>790.5</v>
      </c>
    </row>
    <row r="174" spans="1:6" ht="25">
      <c r="A174" s="49">
        <v>171</v>
      </c>
      <c r="B174" s="37" t="s">
        <v>252</v>
      </c>
      <c r="C174" s="64" t="s">
        <v>254</v>
      </c>
      <c r="D174" s="1" t="s">
        <v>75</v>
      </c>
      <c r="E174" s="56" t="s">
        <v>255</v>
      </c>
      <c r="F174" s="41">
        <v>48028.6</v>
      </c>
    </row>
    <row r="175" spans="1:6" ht="25">
      <c r="A175" s="49">
        <v>172</v>
      </c>
      <c r="B175" s="37" t="s">
        <v>252</v>
      </c>
      <c r="C175" s="64" t="s">
        <v>254</v>
      </c>
      <c r="D175" s="1" t="s">
        <v>79</v>
      </c>
      <c r="E175" s="56" t="s">
        <v>256</v>
      </c>
      <c r="F175" s="41">
        <v>3491.26</v>
      </c>
    </row>
    <row r="176" spans="1:6" ht="14.5">
      <c r="A176" s="49">
        <v>173</v>
      </c>
      <c r="B176" s="37" t="s">
        <v>252</v>
      </c>
      <c r="C176" s="64" t="s">
        <v>254</v>
      </c>
      <c r="D176" s="1" t="s">
        <v>82</v>
      </c>
      <c r="E176" s="56" t="s">
        <v>257</v>
      </c>
      <c r="F176" s="41">
        <v>2430.7399999999998</v>
      </c>
    </row>
    <row r="177" spans="1:6" ht="50">
      <c r="A177" s="49">
        <v>174</v>
      </c>
      <c r="B177" s="37" t="s">
        <v>252</v>
      </c>
      <c r="C177" s="64" t="s">
        <v>254</v>
      </c>
      <c r="D177" s="1" t="s">
        <v>83</v>
      </c>
      <c r="E177" s="56" t="s">
        <v>258</v>
      </c>
      <c r="F177" s="41">
        <v>27826.17</v>
      </c>
    </row>
    <row r="178" spans="1:6" ht="25">
      <c r="A178" s="49">
        <v>175</v>
      </c>
      <c r="B178" s="68" t="s">
        <v>259</v>
      </c>
      <c r="C178" s="64" t="s">
        <v>263</v>
      </c>
      <c r="D178" s="1" t="s">
        <v>83</v>
      </c>
      <c r="E178" s="56" t="s">
        <v>260</v>
      </c>
      <c r="F178" s="41">
        <v>1234.24</v>
      </c>
    </row>
    <row r="179" spans="1:6" ht="14.5">
      <c r="A179" s="49">
        <v>176</v>
      </c>
      <c r="B179" s="68" t="s">
        <v>259</v>
      </c>
      <c r="C179" s="64" t="s">
        <v>263</v>
      </c>
      <c r="D179" s="1" t="s">
        <v>82</v>
      </c>
      <c r="E179" s="56" t="s">
        <v>261</v>
      </c>
      <c r="F179" s="41">
        <v>5556.94</v>
      </c>
    </row>
    <row r="180" spans="1:6" ht="14.5">
      <c r="A180" s="49">
        <v>177</v>
      </c>
      <c r="B180" s="37">
        <v>44173</v>
      </c>
      <c r="C180" s="64" t="s">
        <v>262</v>
      </c>
      <c r="D180" s="1" t="s">
        <v>74</v>
      </c>
      <c r="E180" s="56" t="s">
        <v>264</v>
      </c>
      <c r="F180" s="41">
        <v>855</v>
      </c>
    </row>
    <row r="181" spans="1:6" ht="14.5">
      <c r="A181" s="49">
        <v>178</v>
      </c>
      <c r="B181" s="37">
        <v>44166</v>
      </c>
      <c r="C181" s="64" t="s">
        <v>265</v>
      </c>
      <c r="D181" s="1" t="s">
        <v>83</v>
      </c>
      <c r="E181" s="56" t="s">
        <v>266</v>
      </c>
      <c r="F181" s="41">
        <v>400</v>
      </c>
    </row>
    <row r="182" spans="1:6" ht="243.5">
      <c r="A182" s="49">
        <v>179</v>
      </c>
      <c r="B182" s="37">
        <v>44180</v>
      </c>
      <c r="C182" s="64" t="s">
        <v>267</v>
      </c>
      <c r="D182" s="1" t="s">
        <v>73</v>
      </c>
      <c r="E182" s="69" t="s">
        <v>268</v>
      </c>
      <c r="F182" s="41">
        <v>3838.48</v>
      </c>
    </row>
    <row r="183" spans="1:6" ht="268.5">
      <c r="A183" s="49">
        <v>180</v>
      </c>
      <c r="B183" s="37">
        <v>44180</v>
      </c>
      <c r="C183" s="64" t="s">
        <v>267</v>
      </c>
      <c r="D183" s="1" t="s">
        <v>73</v>
      </c>
      <c r="E183" s="69" t="s">
        <v>269</v>
      </c>
      <c r="F183" s="41">
        <v>13559.17</v>
      </c>
    </row>
    <row r="184" spans="1:6" ht="231">
      <c r="A184" s="49">
        <v>181</v>
      </c>
      <c r="B184" s="37">
        <v>44180</v>
      </c>
      <c r="C184" s="64" t="s">
        <v>267</v>
      </c>
      <c r="D184" s="1" t="s">
        <v>73</v>
      </c>
      <c r="E184" s="69" t="s">
        <v>271</v>
      </c>
      <c r="F184" s="41">
        <v>12288.33</v>
      </c>
    </row>
    <row r="185" spans="1:6" ht="318.5">
      <c r="A185" s="49">
        <v>182</v>
      </c>
      <c r="B185" s="37">
        <v>44180</v>
      </c>
      <c r="C185" s="64" t="s">
        <v>267</v>
      </c>
      <c r="D185" s="1" t="s">
        <v>73</v>
      </c>
      <c r="E185" s="63" t="s">
        <v>270</v>
      </c>
      <c r="F185" s="41">
        <v>15878.99</v>
      </c>
    </row>
    <row r="186" spans="1:6" ht="181">
      <c r="A186" s="49">
        <v>183</v>
      </c>
      <c r="B186" s="37">
        <v>44180</v>
      </c>
      <c r="C186" s="64" t="s">
        <v>267</v>
      </c>
      <c r="D186" s="1" t="s">
        <v>73</v>
      </c>
      <c r="E186" s="69" t="s">
        <v>272</v>
      </c>
      <c r="F186" s="41">
        <v>3253.9</v>
      </c>
    </row>
    <row r="187" spans="1:6" ht="143.5">
      <c r="A187" s="49">
        <v>184</v>
      </c>
      <c r="B187" s="37">
        <v>44180</v>
      </c>
      <c r="C187" s="64" t="s">
        <v>267</v>
      </c>
      <c r="D187" s="1" t="s">
        <v>73</v>
      </c>
      <c r="E187" s="69" t="s">
        <v>273</v>
      </c>
      <c r="F187" s="41">
        <v>1793.61</v>
      </c>
    </row>
    <row r="188" spans="1:6" ht="193.5">
      <c r="A188" s="49">
        <v>185</v>
      </c>
      <c r="B188" s="37">
        <v>44180</v>
      </c>
      <c r="C188" s="64" t="s">
        <v>267</v>
      </c>
      <c r="D188" s="1" t="s">
        <v>73</v>
      </c>
      <c r="E188" s="69" t="s">
        <v>274</v>
      </c>
      <c r="F188" s="41">
        <v>10818.02</v>
      </c>
    </row>
    <row r="189" spans="1:6" ht="116">
      <c r="A189" s="49">
        <v>186</v>
      </c>
      <c r="B189" s="37">
        <v>44180</v>
      </c>
      <c r="C189" s="64" t="s">
        <v>267</v>
      </c>
      <c r="D189" s="1" t="s">
        <v>81</v>
      </c>
      <c r="E189" s="70" t="s">
        <v>275</v>
      </c>
      <c r="F189" s="71">
        <v>55876.6</v>
      </c>
    </row>
    <row r="190" spans="1:6" ht="72.5">
      <c r="A190" s="49">
        <v>187</v>
      </c>
      <c r="B190" s="37">
        <v>44180</v>
      </c>
      <c r="C190" s="64" t="s">
        <v>267</v>
      </c>
      <c r="D190" s="1" t="s">
        <v>81</v>
      </c>
      <c r="E190" s="63" t="s">
        <v>276</v>
      </c>
      <c r="F190" s="71">
        <v>7932.8138461538456</v>
      </c>
    </row>
    <row r="191" spans="1:6" ht="72.5">
      <c r="A191" s="49">
        <v>188</v>
      </c>
      <c r="B191" s="37">
        <v>44180</v>
      </c>
      <c r="C191" s="64" t="s">
        <v>267</v>
      </c>
      <c r="D191" s="1" t="s">
        <v>81</v>
      </c>
      <c r="E191" s="63" t="s">
        <v>277</v>
      </c>
      <c r="F191" s="72">
        <v>14482.467479289939</v>
      </c>
    </row>
    <row r="192" spans="1:6" ht="72.5">
      <c r="A192" s="49">
        <v>189</v>
      </c>
      <c r="B192" s="37">
        <v>44180</v>
      </c>
      <c r="C192" s="64" t="s">
        <v>267</v>
      </c>
      <c r="D192" s="1" t="s">
        <v>81</v>
      </c>
      <c r="E192" s="63" t="s">
        <v>278</v>
      </c>
      <c r="F192" s="73">
        <v>61817.883335192317</v>
      </c>
    </row>
    <row r="193" spans="1:6" ht="72.5">
      <c r="A193" s="49">
        <v>190</v>
      </c>
      <c r="B193" s="37">
        <v>44180</v>
      </c>
      <c r="C193" s="64" t="s">
        <v>267</v>
      </c>
      <c r="D193" s="1" t="s">
        <v>81</v>
      </c>
      <c r="E193" s="63" t="s">
        <v>279</v>
      </c>
      <c r="F193" s="73">
        <v>16018.639297538464</v>
      </c>
    </row>
    <row r="194" spans="1:6" ht="72.5">
      <c r="A194" s="49">
        <v>191</v>
      </c>
      <c r="B194" s="37">
        <v>44180</v>
      </c>
      <c r="C194" s="64" t="s">
        <v>267</v>
      </c>
      <c r="D194" s="1" t="s">
        <v>81</v>
      </c>
      <c r="E194" s="63" t="s">
        <v>280</v>
      </c>
      <c r="F194" s="73">
        <v>25236.116134615386</v>
      </c>
    </row>
    <row r="195" spans="1:6" ht="72.5">
      <c r="A195" s="49">
        <v>192</v>
      </c>
      <c r="B195" s="37">
        <v>44180</v>
      </c>
      <c r="C195" s="64" t="s">
        <v>267</v>
      </c>
      <c r="D195" s="1" t="s">
        <v>81</v>
      </c>
      <c r="E195" s="63" t="s">
        <v>281</v>
      </c>
      <c r="F195" s="71">
        <v>4653.6815098557681</v>
      </c>
    </row>
    <row r="196" spans="1:6" ht="101.5">
      <c r="A196" s="49">
        <v>193</v>
      </c>
      <c r="B196" s="37">
        <v>44180</v>
      </c>
      <c r="C196" s="64" t="s">
        <v>267</v>
      </c>
      <c r="D196" s="1" t="s">
        <v>81</v>
      </c>
      <c r="E196" s="63" t="s">
        <v>282</v>
      </c>
      <c r="F196" s="74">
        <v>12872.812457499998</v>
      </c>
    </row>
    <row r="197" spans="1:6" ht="87">
      <c r="A197" s="49">
        <v>194</v>
      </c>
      <c r="B197" s="37">
        <v>44180</v>
      </c>
      <c r="C197" s="64" t="s">
        <v>267</v>
      </c>
      <c r="D197" s="1" t="s">
        <v>81</v>
      </c>
      <c r="E197" s="63" t="s">
        <v>283</v>
      </c>
      <c r="F197" s="73">
        <v>63271.969266173081</v>
      </c>
    </row>
    <row r="198" spans="1:6" ht="87">
      <c r="A198" s="49">
        <v>195</v>
      </c>
      <c r="B198" s="37">
        <v>44180</v>
      </c>
      <c r="C198" s="64" t="s">
        <v>267</v>
      </c>
      <c r="D198" s="1" t="s">
        <v>81</v>
      </c>
      <c r="E198" s="63" t="s">
        <v>284</v>
      </c>
      <c r="F198" s="75">
        <v>20570.565217230767</v>
      </c>
    </row>
    <row r="199" spans="1:6" ht="87">
      <c r="A199" s="49">
        <v>196</v>
      </c>
      <c r="B199" s="37">
        <v>44180</v>
      </c>
      <c r="C199" s="64" t="s">
        <v>267</v>
      </c>
      <c r="D199" s="1" t="s">
        <v>81</v>
      </c>
      <c r="E199" s="63" t="s">
        <v>285</v>
      </c>
      <c r="F199" s="75">
        <v>1729.8531923076923</v>
      </c>
    </row>
    <row r="200" spans="1:6" ht="72.5">
      <c r="A200" s="49">
        <v>197</v>
      </c>
      <c r="B200" s="37">
        <v>44180</v>
      </c>
      <c r="C200" s="64" t="s">
        <v>267</v>
      </c>
      <c r="D200" s="1" t="s">
        <v>81</v>
      </c>
      <c r="E200" s="63" t="s">
        <v>286</v>
      </c>
      <c r="F200" s="75">
        <v>18136.072528143199</v>
      </c>
    </row>
    <row r="201" spans="1:6" ht="229">
      <c r="A201" s="49">
        <v>198</v>
      </c>
      <c r="B201" s="37">
        <v>44180</v>
      </c>
      <c r="C201" s="64" t="s">
        <v>267</v>
      </c>
      <c r="D201" s="1" t="s">
        <v>81</v>
      </c>
      <c r="E201" s="63" t="s">
        <v>287</v>
      </c>
      <c r="F201" s="71">
        <v>93172.65</v>
      </c>
    </row>
    <row r="202" spans="1:6" ht="179">
      <c r="A202" s="49">
        <v>199</v>
      </c>
      <c r="B202" s="37">
        <v>44180</v>
      </c>
      <c r="C202" s="64" t="s">
        <v>267</v>
      </c>
      <c r="D202" s="1" t="s">
        <v>81</v>
      </c>
      <c r="E202" s="63" t="s">
        <v>288</v>
      </c>
      <c r="F202" s="71">
        <v>92113.87</v>
      </c>
    </row>
    <row r="203" spans="1:6" ht="216.5">
      <c r="A203" s="49">
        <v>200</v>
      </c>
      <c r="B203" s="37">
        <v>44180</v>
      </c>
      <c r="C203" s="64" t="s">
        <v>267</v>
      </c>
      <c r="D203" s="1" t="s">
        <v>81</v>
      </c>
      <c r="E203" s="63" t="s">
        <v>289</v>
      </c>
      <c r="F203" s="71">
        <v>83938.11</v>
      </c>
    </row>
    <row r="204" spans="1:6" ht="179">
      <c r="A204" s="49">
        <v>201</v>
      </c>
      <c r="B204" s="37">
        <v>44180</v>
      </c>
      <c r="C204" s="64" t="s">
        <v>267</v>
      </c>
      <c r="D204" s="1" t="s">
        <v>81</v>
      </c>
      <c r="E204" s="63" t="s">
        <v>290</v>
      </c>
      <c r="F204" s="71">
        <v>72396.92</v>
      </c>
    </row>
    <row r="205" spans="1:6" ht="179">
      <c r="A205" s="49">
        <v>202</v>
      </c>
      <c r="B205" s="37">
        <v>44180</v>
      </c>
      <c r="C205" s="64" t="s">
        <v>267</v>
      </c>
      <c r="D205" s="1" t="s">
        <v>81</v>
      </c>
      <c r="E205" s="63" t="s">
        <v>291</v>
      </c>
      <c r="F205" s="71">
        <v>65146.080000000002</v>
      </c>
    </row>
    <row r="206" spans="1:6" ht="116.5">
      <c r="A206" s="49">
        <v>203</v>
      </c>
      <c r="B206" s="37">
        <v>44180</v>
      </c>
      <c r="C206" s="64" t="s">
        <v>267</v>
      </c>
      <c r="D206" s="1" t="s">
        <v>81</v>
      </c>
      <c r="E206" s="63" t="s">
        <v>292</v>
      </c>
      <c r="F206" s="71">
        <v>68743.039999999994</v>
      </c>
    </row>
    <row r="207" spans="1:6" ht="193">
      <c r="A207" s="49">
        <v>204</v>
      </c>
      <c r="B207" s="37">
        <v>44180</v>
      </c>
      <c r="C207" s="64" t="s">
        <v>267</v>
      </c>
      <c r="D207" s="1" t="s">
        <v>81</v>
      </c>
      <c r="E207" s="70" t="s">
        <v>293</v>
      </c>
      <c r="F207" s="41">
        <v>15990.01</v>
      </c>
    </row>
    <row r="208" spans="1:6" ht="14.5">
      <c r="A208" s="49">
        <v>205</v>
      </c>
      <c r="B208" s="58">
        <v>44165</v>
      </c>
      <c r="C208" s="57">
        <v>481551</v>
      </c>
      <c r="D208" s="1" t="s">
        <v>79</v>
      </c>
      <c r="E208" s="57" t="s">
        <v>294</v>
      </c>
      <c r="F208" s="65">
        <v>12151.41</v>
      </c>
    </row>
    <row r="209" spans="1:6" ht="14.5">
      <c r="A209" s="49">
        <v>206</v>
      </c>
      <c r="B209" s="58">
        <v>44155</v>
      </c>
      <c r="C209" s="57">
        <v>197828</v>
      </c>
      <c r="D209" s="1" t="s">
        <v>79</v>
      </c>
      <c r="E209" s="57" t="s">
        <v>295</v>
      </c>
      <c r="F209" s="65">
        <v>9261</v>
      </c>
    </row>
    <row r="210" spans="1:6" ht="14.5">
      <c r="A210" s="49">
        <v>207</v>
      </c>
      <c r="B210" s="58">
        <v>44154</v>
      </c>
      <c r="C210" s="57">
        <v>481245</v>
      </c>
      <c r="D210" s="1" t="s">
        <v>83</v>
      </c>
      <c r="E210" s="76" t="s">
        <v>249</v>
      </c>
      <c r="F210" s="65">
        <v>234667.13</v>
      </c>
    </row>
    <row r="211" spans="1:6" ht="14.5">
      <c r="A211" s="49">
        <v>208</v>
      </c>
      <c r="B211" s="58">
        <v>44152</v>
      </c>
      <c r="C211" s="57">
        <v>481086</v>
      </c>
      <c r="D211" s="1" t="s">
        <v>74</v>
      </c>
      <c r="E211" s="57" t="s">
        <v>296</v>
      </c>
      <c r="F211" s="65">
        <v>165815.04999999999</v>
      </c>
    </row>
    <row r="212" spans="1:6" ht="14.5">
      <c r="A212" s="49">
        <v>209</v>
      </c>
      <c r="B212" s="37">
        <v>44174</v>
      </c>
      <c r="C212" s="64" t="s">
        <v>297</v>
      </c>
      <c r="D212" s="1" t="s">
        <v>79</v>
      </c>
      <c r="E212" s="77" t="s">
        <v>298</v>
      </c>
      <c r="F212" s="41">
        <v>7693</v>
      </c>
    </row>
    <row r="213" spans="1:6" ht="25">
      <c r="A213" s="49">
        <v>210</v>
      </c>
      <c r="B213" s="68" t="s">
        <v>303</v>
      </c>
      <c r="C213" s="64" t="s">
        <v>302</v>
      </c>
      <c r="D213" s="1" t="s">
        <v>81</v>
      </c>
      <c r="E213" s="69" t="s">
        <v>301</v>
      </c>
      <c r="F213" s="41">
        <v>75234.320000000007</v>
      </c>
    </row>
    <row r="214" spans="1:6" ht="14.5">
      <c r="A214" s="49">
        <v>211</v>
      </c>
      <c r="B214" s="37"/>
      <c r="C214" s="39"/>
      <c r="D214" s="1"/>
      <c r="E214" s="40"/>
      <c r="F214" s="41"/>
    </row>
    <row r="215" spans="1:6" ht="14.5">
      <c r="A215" s="49">
        <v>212</v>
      </c>
      <c r="B215" s="37"/>
      <c r="C215" s="39"/>
      <c r="D215" s="1"/>
      <c r="E215" s="40"/>
      <c r="F215" s="41"/>
    </row>
    <row r="216" spans="1:6" ht="14.5">
      <c r="A216" s="49">
        <v>213</v>
      </c>
      <c r="B216" s="37"/>
      <c r="C216" s="39"/>
      <c r="D216" s="1"/>
      <c r="E216" s="40"/>
      <c r="F216" s="41"/>
    </row>
    <row r="217" spans="1:6" ht="14.5">
      <c r="A217" s="49">
        <v>214</v>
      </c>
      <c r="B217" s="37"/>
      <c r="C217" s="39"/>
      <c r="D217" s="1"/>
      <c r="E217" s="40"/>
      <c r="F217" s="41"/>
    </row>
    <row r="218" spans="1:6" ht="14.5">
      <c r="A218" s="49">
        <v>215</v>
      </c>
      <c r="B218" s="37"/>
      <c r="C218" s="39"/>
      <c r="D218" s="1"/>
      <c r="E218" s="40"/>
      <c r="F218" s="41"/>
    </row>
    <row r="219" spans="1:6" ht="14.5">
      <c r="A219" s="49">
        <v>216</v>
      </c>
      <c r="B219" s="37"/>
      <c r="C219" s="39"/>
      <c r="D219" s="1"/>
      <c r="E219" s="40"/>
      <c r="F219" s="41"/>
    </row>
    <row r="220" spans="1:6" ht="14.5">
      <c r="A220" s="49">
        <v>217</v>
      </c>
      <c r="B220" s="37"/>
      <c r="C220" s="39"/>
      <c r="D220" s="1"/>
      <c r="E220" s="40"/>
      <c r="F220" s="41"/>
    </row>
    <row r="221" spans="1:6" ht="14.5">
      <c r="A221" s="49">
        <v>218</v>
      </c>
      <c r="B221" s="37"/>
      <c r="C221" s="39"/>
      <c r="D221" s="1"/>
      <c r="E221" s="40"/>
      <c r="F221" s="41"/>
    </row>
    <row r="222" spans="1:6" ht="14.5">
      <c r="A222" s="49">
        <v>219</v>
      </c>
      <c r="B222" s="37"/>
      <c r="C222" s="39"/>
      <c r="D222" s="1"/>
      <c r="E222" s="40"/>
      <c r="F222" s="41"/>
    </row>
    <row r="223" spans="1:6" ht="14.5">
      <c r="A223" s="49">
        <v>220</v>
      </c>
      <c r="B223" s="37"/>
      <c r="C223" s="39"/>
      <c r="D223" s="1"/>
      <c r="E223" s="40"/>
      <c r="F223" s="41"/>
    </row>
    <row r="224" spans="1:6" ht="14.5">
      <c r="A224" s="49">
        <v>221</v>
      </c>
      <c r="B224" s="37"/>
      <c r="C224" s="39"/>
      <c r="D224" s="1"/>
      <c r="E224" s="40"/>
      <c r="F224" s="41"/>
    </row>
    <row r="225" spans="1:6" ht="14.5">
      <c r="A225" s="49">
        <v>222</v>
      </c>
      <c r="B225" s="37"/>
      <c r="C225" s="39"/>
      <c r="D225" s="1"/>
      <c r="E225" s="40"/>
      <c r="F225" s="41"/>
    </row>
    <row r="226" spans="1:6" ht="14.5">
      <c r="A226" s="49">
        <v>223</v>
      </c>
      <c r="B226" s="37"/>
      <c r="C226" s="39"/>
      <c r="D226" s="1"/>
      <c r="E226" s="40"/>
      <c r="F226" s="41"/>
    </row>
    <row r="227" spans="1:6" ht="14.5">
      <c r="A227" s="49">
        <v>224</v>
      </c>
      <c r="B227" s="37"/>
      <c r="C227" s="39"/>
      <c r="D227" s="1"/>
      <c r="E227" s="40"/>
      <c r="F227" s="41"/>
    </row>
    <row r="228" spans="1:6" ht="14.5">
      <c r="A228" s="49">
        <v>225</v>
      </c>
      <c r="B228" s="37"/>
      <c r="C228" s="39"/>
      <c r="D228" s="1"/>
      <c r="E228" s="40"/>
      <c r="F228" s="41"/>
    </row>
    <row r="229" spans="1:6" ht="14.5">
      <c r="A229" s="49">
        <v>226</v>
      </c>
      <c r="B229" s="37"/>
      <c r="C229" s="39"/>
      <c r="D229" s="1"/>
      <c r="E229" s="40"/>
      <c r="F229" s="41"/>
    </row>
    <row r="230" spans="1:6" ht="14.5">
      <c r="A230" s="49">
        <v>227</v>
      </c>
      <c r="B230" s="37"/>
      <c r="C230" s="39"/>
      <c r="D230" s="1"/>
      <c r="E230" s="40"/>
      <c r="F230" s="41"/>
    </row>
    <row r="231" spans="1:6" ht="14.5">
      <c r="A231" s="49">
        <v>228</v>
      </c>
      <c r="B231" s="37"/>
      <c r="C231" s="39"/>
      <c r="D231" s="1"/>
      <c r="E231" s="40"/>
      <c r="F231" s="41"/>
    </row>
    <row r="232" spans="1:6" ht="14.5">
      <c r="A232" s="49">
        <v>229</v>
      </c>
      <c r="B232" s="37"/>
      <c r="C232" s="39"/>
      <c r="D232" s="1"/>
      <c r="E232" s="40"/>
      <c r="F232" s="41"/>
    </row>
    <row r="233" spans="1:6" ht="14.5">
      <c r="A233" s="49">
        <v>230</v>
      </c>
      <c r="B233" s="37"/>
      <c r="C233" s="39"/>
      <c r="D233" s="1"/>
      <c r="E233" s="40"/>
      <c r="F233" s="41"/>
    </row>
    <row r="234" spans="1:6" ht="14.5">
      <c r="A234" s="49">
        <v>231</v>
      </c>
      <c r="B234" s="37"/>
      <c r="C234" s="39"/>
      <c r="D234" s="1"/>
      <c r="E234" s="40"/>
      <c r="F234" s="41"/>
    </row>
    <row r="235" spans="1:6" ht="14.5">
      <c r="A235" s="49">
        <v>232</v>
      </c>
      <c r="B235" s="37"/>
      <c r="C235" s="39"/>
      <c r="D235" s="1"/>
      <c r="E235" s="40"/>
      <c r="F235" s="41"/>
    </row>
    <row r="236" spans="1:6" ht="14.5">
      <c r="A236" s="49">
        <v>233</v>
      </c>
      <c r="B236" s="37"/>
      <c r="C236" s="39"/>
      <c r="D236" s="1"/>
      <c r="E236" s="40"/>
      <c r="F236" s="41"/>
    </row>
    <row r="237" spans="1:6" ht="14.5">
      <c r="A237" s="49">
        <v>234</v>
      </c>
      <c r="B237" s="37"/>
      <c r="C237" s="39"/>
      <c r="D237" s="1"/>
      <c r="E237" s="40"/>
      <c r="F237" s="41"/>
    </row>
    <row r="238" spans="1:6" ht="14.5">
      <c r="A238" s="49">
        <v>235</v>
      </c>
      <c r="B238" s="37"/>
      <c r="C238" s="39"/>
      <c r="D238" s="1"/>
      <c r="E238" s="40"/>
      <c r="F238" s="41"/>
    </row>
    <row r="239" spans="1:6" ht="14.5">
      <c r="A239" s="49">
        <v>236</v>
      </c>
      <c r="B239" s="37"/>
      <c r="C239" s="39"/>
      <c r="D239" s="1"/>
      <c r="E239" s="40"/>
      <c r="F239" s="41"/>
    </row>
    <row r="240" spans="1:6" ht="14.5">
      <c r="A240" s="49">
        <v>237</v>
      </c>
      <c r="B240" s="37"/>
      <c r="C240" s="39"/>
      <c r="D240" s="1"/>
      <c r="E240" s="40"/>
      <c r="F240" s="41"/>
    </row>
    <row r="241" spans="1:6" ht="14.5">
      <c r="A241" s="49">
        <v>238</v>
      </c>
      <c r="B241" s="37"/>
      <c r="C241" s="39"/>
      <c r="D241" s="1"/>
      <c r="E241" s="40"/>
      <c r="F241" s="41"/>
    </row>
    <row r="242" spans="1:6" ht="14.5">
      <c r="A242" s="49">
        <v>239</v>
      </c>
      <c r="B242" s="37"/>
      <c r="C242" s="39"/>
      <c r="D242" s="1"/>
      <c r="E242" s="40"/>
      <c r="F242" s="41"/>
    </row>
    <row r="243" spans="1:6" ht="14.5">
      <c r="A243" s="49">
        <v>240</v>
      </c>
      <c r="B243" s="37"/>
      <c r="C243" s="39"/>
      <c r="D243" s="1"/>
      <c r="E243" s="40"/>
      <c r="F243" s="41"/>
    </row>
    <row r="244" spans="1:6" ht="14.5">
      <c r="A244" s="49">
        <v>241</v>
      </c>
      <c r="B244" s="37"/>
      <c r="C244" s="39"/>
      <c r="D244" s="1"/>
      <c r="E244" s="40"/>
      <c r="F244" s="41"/>
    </row>
    <row r="245" spans="1:6" ht="14.5">
      <c r="A245" s="49">
        <v>242</v>
      </c>
      <c r="B245" s="37"/>
      <c r="C245" s="39"/>
      <c r="D245" s="1"/>
      <c r="E245" s="40"/>
      <c r="F245" s="41"/>
    </row>
    <row r="246" spans="1:6" ht="14.5">
      <c r="A246" s="49">
        <v>243</v>
      </c>
      <c r="B246" s="37"/>
      <c r="C246" s="39"/>
      <c r="D246" s="1"/>
      <c r="E246" s="40"/>
      <c r="F246" s="41"/>
    </row>
    <row r="247" spans="1:6" ht="14.5">
      <c r="A247" s="49">
        <v>244</v>
      </c>
      <c r="B247" s="37"/>
      <c r="C247" s="39"/>
      <c r="D247" s="1"/>
      <c r="E247" s="40"/>
      <c r="F247" s="41"/>
    </row>
    <row r="248" spans="1:6" ht="14.5">
      <c r="A248" s="49">
        <v>245</v>
      </c>
      <c r="B248" s="37"/>
      <c r="C248" s="39"/>
      <c r="D248" s="1"/>
      <c r="E248" s="40"/>
      <c r="F248" s="41"/>
    </row>
    <row r="249" spans="1:6" ht="14.5">
      <c r="A249" s="49">
        <v>246</v>
      </c>
      <c r="B249" s="37"/>
      <c r="C249" s="39"/>
      <c r="D249" s="1"/>
      <c r="E249" s="40"/>
      <c r="F249" s="41"/>
    </row>
    <row r="250" spans="1:6" ht="14.5">
      <c r="A250" s="49">
        <v>247</v>
      </c>
      <c r="B250" s="37"/>
      <c r="C250" s="39"/>
      <c r="D250" s="1"/>
      <c r="E250" s="40"/>
      <c r="F250" s="41"/>
    </row>
    <row r="251" spans="1:6" ht="14.5">
      <c r="A251" s="49">
        <v>248</v>
      </c>
      <c r="B251" s="37"/>
      <c r="C251" s="39"/>
      <c r="D251" s="1"/>
      <c r="E251" s="40"/>
      <c r="F251" s="41"/>
    </row>
    <row r="252" spans="1:6" ht="14.5">
      <c r="A252" s="49">
        <v>249</v>
      </c>
      <c r="B252" s="37"/>
      <c r="C252" s="39"/>
      <c r="D252" s="1"/>
      <c r="E252" s="40"/>
      <c r="F252" s="41"/>
    </row>
    <row r="253" spans="1:6" ht="14.5">
      <c r="A253" s="49">
        <v>250</v>
      </c>
      <c r="B253" s="37"/>
      <c r="C253" s="39"/>
      <c r="D253" s="1"/>
      <c r="E253" s="40"/>
      <c r="F253" s="41"/>
    </row>
    <row r="254" spans="1:6" ht="14.5">
      <c r="A254" s="49">
        <v>251</v>
      </c>
      <c r="B254" s="37"/>
      <c r="C254" s="39"/>
      <c r="D254" s="1"/>
      <c r="E254" s="40"/>
      <c r="F254" s="41"/>
    </row>
    <row r="255" spans="1:6" ht="14.5">
      <c r="A255" s="49">
        <v>252</v>
      </c>
      <c r="B255" s="37"/>
      <c r="C255" s="39"/>
      <c r="D255" s="1"/>
      <c r="E255" s="40"/>
      <c r="F255" s="41"/>
    </row>
    <row r="256" spans="1:6" ht="14.5">
      <c r="A256" s="49">
        <v>253</v>
      </c>
      <c r="B256" s="37"/>
      <c r="C256" s="39"/>
      <c r="D256" s="1"/>
      <c r="E256" s="40"/>
      <c r="F256" s="41"/>
    </row>
    <row r="257" spans="1:6" ht="14.5">
      <c r="A257" s="49">
        <v>254</v>
      </c>
      <c r="B257" s="37"/>
      <c r="C257" s="39"/>
      <c r="D257" s="1"/>
      <c r="E257" s="40"/>
      <c r="F257" s="41"/>
    </row>
    <row r="258" spans="1:6" ht="14.5">
      <c r="A258" s="49">
        <v>255</v>
      </c>
      <c r="B258" s="37"/>
      <c r="C258" s="39"/>
      <c r="D258" s="1"/>
      <c r="E258" s="40"/>
      <c r="F258" s="41"/>
    </row>
    <row r="259" spans="1:6" ht="14.5">
      <c r="A259" s="49">
        <v>256</v>
      </c>
      <c r="B259" s="37"/>
      <c r="C259" s="39"/>
      <c r="D259" s="1"/>
      <c r="E259" s="40"/>
      <c r="F259" s="41"/>
    </row>
    <row r="260" spans="1:6" ht="14.5">
      <c r="A260" s="49">
        <v>257</v>
      </c>
      <c r="B260" s="37"/>
      <c r="C260" s="39"/>
      <c r="D260" s="1"/>
      <c r="E260" s="40"/>
      <c r="F260" s="41"/>
    </row>
    <row r="261" spans="1:6" ht="14.5">
      <c r="A261" s="49">
        <v>258</v>
      </c>
      <c r="B261" s="37"/>
      <c r="C261" s="39"/>
      <c r="D261" s="1"/>
      <c r="E261" s="40"/>
      <c r="F261" s="41"/>
    </row>
    <row r="262" spans="1:6" ht="14.5">
      <c r="A262" s="49">
        <v>259</v>
      </c>
      <c r="B262" s="37"/>
      <c r="C262" s="39"/>
      <c r="D262" s="1"/>
      <c r="E262" s="40"/>
      <c r="F262" s="41"/>
    </row>
    <row r="263" spans="1:6" ht="14.5">
      <c r="A263" s="49">
        <v>260</v>
      </c>
      <c r="B263" s="37"/>
      <c r="C263" s="39"/>
      <c r="D263" s="1"/>
      <c r="E263" s="40"/>
      <c r="F263" s="41"/>
    </row>
    <row r="264" spans="1:6" ht="14.5">
      <c r="A264" s="49">
        <v>261</v>
      </c>
      <c r="B264" s="37"/>
      <c r="C264" s="39"/>
      <c r="D264" s="1"/>
      <c r="E264" s="40"/>
      <c r="F264" s="41"/>
    </row>
    <row r="265" spans="1:6" ht="14.5">
      <c r="A265" s="49">
        <v>262</v>
      </c>
      <c r="B265" s="37"/>
      <c r="C265" s="39"/>
      <c r="D265" s="1"/>
      <c r="E265" s="40"/>
      <c r="F265" s="41"/>
    </row>
    <row r="266" spans="1:6" ht="14.5">
      <c r="A266" s="49">
        <v>263</v>
      </c>
      <c r="B266" s="37"/>
      <c r="C266" s="39"/>
      <c r="D266" s="1"/>
      <c r="E266" s="40"/>
      <c r="F266" s="41"/>
    </row>
    <row r="267" spans="1:6" ht="14.5">
      <c r="A267" s="49">
        <v>264</v>
      </c>
      <c r="B267" s="37"/>
      <c r="C267" s="39"/>
      <c r="D267" s="1"/>
      <c r="E267" s="40"/>
      <c r="F267" s="41"/>
    </row>
    <row r="268" spans="1:6" ht="14.5">
      <c r="A268" s="49">
        <v>265</v>
      </c>
      <c r="B268" s="37"/>
      <c r="C268" s="39"/>
      <c r="D268" s="1"/>
      <c r="E268" s="40"/>
      <c r="F268" s="41"/>
    </row>
    <row r="269" spans="1:6" ht="14.5">
      <c r="A269" s="49">
        <v>266</v>
      </c>
      <c r="B269" s="37"/>
      <c r="C269" s="39"/>
      <c r="D269" s="1"/>
      <c r="E269" s="40"/>
      <c r="F269" s="41"/>
    </row>
    <row r="270" spans="1:6" ht="14.5">
      <c r="A270" s="49">
        <v>267</v>
      </c>
      <c r="B270" s="37"/>
      <c r="C270" s="39"/>
      <c r="D270" s="1"/>
      <c r="E270" s="40"/>
      <c r="F270" s="41"/>
    </row>
    <row r="271" spans="1:6" ht="14.5">
      <c r="A271" s="49">
        <v>268</v>
      </c>
      <c r="B271" s="37"/>
      <c r="C271" s="39"/>
      <c r="D271" s="1"/>
      <c r="E271" s="40"/>
      <c r="F271" s="41"/>
    </row>
    <row r="272" spans="1:6" ht="14.5">
      <c r="A272" s="49">
        <v>269</v>
      </c>
      <c r="B272" s="37"/>
      <c r="C272" s="39"/>
      <c r="D272" s="1"/>
      <c r="E272" s="40"/>
      <c r="F272" s="41"/>
    </row>
    <row r="273" spans="1:6" ht="14.5">
      <c r="A273" s="49">
        <v>270</v>
      </c>
      <c r="B273" s="37"/>
      <c r="C273" s="39"/>
      <c r="D273" s="1"/>
      <c r="E273" s="40"/>
      <c r="F273" s="41"/>
    </row>
    <row r="274" spans="1:6" ht="14.5">
      <c r="A274" s="49">
        <v>271</v>
      </c>
      <c r="B274" s="37"/>
      <c r="C274" s="39"/>
      <c r="D274" s="1"/>
      <c r="E274" s="40"/>
      <c r="F274" s="41"/>
    </row>
    <row r="275" spans="1:6" ht="14.5">
      <c r="A275" s="49">
        <v>272</v>
      </c>
      <c r="B275" s="37"/>
      <c r="C275" s="39"/>
      <c r="D275" s="1"/>
      <c r="E275" s="40"/>
      <c r="F275" s="41"/>
    </row>
    <row r="276" spans="1:6" ht="14.5">
      <c r="A276" s="49">
        <v>273</v>
      </c>
      <c r="B276" s="37"/>
      <c r="C276" s="39"/>
      <c r="D276" s="1"/>
      <c r="E276" s="40"/>
      <c r="F276" s="41"/>
    </row>
    <row r="277" spans="1:6" ht="14.5">
      <c r="A277" s="49">
        <v>274</v>
      </c>
      <c r="B277" s="37"/>
      <c r="C277" s="39"/>
      <c r="D277" s="1"/>
      <c r="E277" s="40"/>
      <c r="F277" s="41"/>
    </row>
    <row r="278" spans="1:6" ht="14.5">
      <c r="A278" s="49">
        <v>275</v>
      </c>
      <c r="B278" s="37"/>
      <c r="C278" s="39"/>
      <c r="D278" s="1"/>
      <c r="E278" s="40"/>
      <c r="F278" s="41"/>
    </row>
    <row r="279" spans="1:6" ht="14.5">
      <c r="A279" s="49">
        <v>276</v>
      </c>
      <c r="B279" s="37"/>
      <c r="C279" s="39"/>
      <c r="D279" s="1"/>
      <c r="E279" s="40"/>
      <c r="F279" s="41"/>
    </row>
    <row r="280" spans="1:6" ht="14.5">
      <c r="A280" s="49">
        <v>277</v>
      </c>
      <c r="B280" s="37"/>
      <c r="C280" s="39"/>
      <c r="D280" s="1"/>
      <c r="E280" s="40"/>
      <c r="F280" s="41"/>
    </row>
    <row r="281" spans="1:6" ht="14.5">
      <c r="A281" s="49">
        <v>278</v>
      </c>
      <c r="B281" s="37"/>
      <c r="C281" s="39"/>
      <c r="D281" s="1"/>
      <c r="E281" s="40"/>
      <c r="F281" s="41"/>
    </row>
    <row r="282" spans="1:6" ht="14.5">
      <c r="A282" s="49">
        <v>279</v>
      </c>
      <c r="B282" s="37"/>
      <c r="C282" s="39"/>
      <c r="D282" s="1"/>
      <c r="E282" s="40"/>
      <c r="F282" s="41"/>
    </row>
    <row r="283" spans="1:6" ht="14.5">
      <c r="A283" s="49">
        <v>280</v>
      </c>
      <c r="B283" s="37"/>
      <c r="C283" s="39"/>
      <c r="D283" s="1"/>
      <c r="E283" s="40"/>
      <c r="F283" s="41"/>
    </row>
    <row r="284" spans="1:6" ht="14.5">
      <c r="A284" s="49">
        <v>281</v>
      </c>
      <c r="B284" s="37"/>
      <c r="C284" s="39"/>
      <c r="D284" s="1"/>
      <c r="E284" s="40"/>
      <c r="F284" s="41"/>
    </row>
    <row r="285" spans="1:6" ht="14.5">
      <c r="A285" s="49">
        <v>282</v>
      </c>
      <c r="B285" s="37"/>
      <c r="C285" s="39"/>
      <c r="D285" s="1"/>
      <c r="E285" s="40"/>
      <c r="F285" s="41"/>
    </row>
    <row r="286" spans="1:6" ht="14.5">
      <c r="A286" s="49">
        <v>283</v>
      </c>
      <c r="B286" s="37"/>
      <c r="C286" s="39"/>
      <c r="D286" s="1"/>
      <c r="E286" s="40"/>
      <c r="F286" s="41"/>
    </row>
    <row r="287" spans="1:6" ht="14.5">
      <c r="A287" s="49">
        <v>284</v>
      </c>
      <c r="B287" s="37"/>
      <c r="C287" s="39"/>
      <c r="D287" s="1"/>
      <c r="E287" s="40"/>
      <c r="F287" s="41"/>
    </row>
    <row r="288" spans="1:6" ht="14.5">
      <c r="A288" s="49">
        <v>285</v>
      </c>
      <c r="B288" s="37"/>
      <c r="C288" s="39"/>
      <c r="D288" s="1"/>
      <c r="E288" s="40"/>
      <c r="F288" s="41"/>
    </row>
    <row r="289" spans="1:6" ht="14.5">
      <c r="A289" s="49">
        <v>286</v>
      </c>
      <c r="B289" s="37"/>
      <c r="C289" s="39"/>
      <c r="D289" s="1"/>
      <c r="E289" s="40"/>
      <c r="F289" s="41"/>
    </row>
    <row r="290" spans="1:6" ht="14.5">
      <c r="A290" s="49">
        <v>287</v>
      </c>
      <c r="B290" s="37"/>
      <c r="C290" s="39"/>
      <c r="D290" s="1"/>
      <c r="E290" s="40"/>
      <c r="F290" s="41"/>
    </row>
    <row r="291" spans="1:6" ht="14.5">
      <c r="A291" s="49">
        <v>288</v>
      </c>
      <c r="B291" s="37"/>
      <c r="C291" s="39"/>
      <c r="D291" s="1"/>
      <c r="E291" s="40"/>
      <c r="F291" s="41"/>
    </row>
    <row r="292" spans="1:6" ht="14.5">
      <c r="A292" s="49">
        <v>289</v>
      </c>
      <c r="B292" s="37"/>
      <c r="C292" s="39"/>
      <c r="D292" s="1"/>
      <c r="E292" s="40"/>
      <c r="F292" s="41"/>
    </row>
    <row r="293" spans="1:6" ht="14.5">
      <c r="A293" s="49">
        <v>290</v>
      </c>
      <c r="B293" s="37"/>
      <c r="C293" s="39"/>
      <c r="D293" s="1"/>
      <c r="E293" s="40"/>
      <c r="F293" s="41"/>
    </row>
    <row r="294" spans="1:6" ht="14.5">
      <c r="A294" s="49">
        <v>291</v>
      </c>
      <c r="B294" s="37"/>
      <c r="C294" s="39"/>
      <c r="D294" s="1"/>
      <c r="E294" s="40"/>
      <c r="F294" s="41"/>
    </row>
    <row r="295" spans="1:6" ht="14.5">
      <c r="A295" s="49">
        <v>292</v>
      </c>
      <c r="B295" s="37"/>
      <c r="C295" s="39"/>
      <c r="D295" s="1"/>
      <c r="E295" s="40"/>
      <c r="F295" s="41"/>
    </row>
    <row r="296" spans="1:6" ht="14.5">
      <c r="A296" s="49">
        <v>293</v>
      </c>
      <c r="B296" s="37"/>
      <c r="C296" s="39"/>
      <c r="D296" s="1"/>
      <c r="E296" s="40"/>
      <c r="F296" s="41"/>
    </row>
    <row r="297" spans="1:6" ht="14.5">
      <c r="A297" s="49">
        <v>294</v>
      </c>
      <c r="B297" s="37"/>
      <c r="C297" s="39"/>
      <c r="D297" s="1"/>
      <c r="E297" s="40"/>
      <c r="F297" s="41"/>
    </row>
    <row r="298" spans="1:6" ht="14.5">
      <c r="A298" s="49">
        <v>295</v>
      </c>
      <c r="B298" s="37"/>
      <c r="C298" s="39"/>
      <c r="D298" s="1"/>
      <c r="E298" s="40"/>
      <c r="F298" s="41"/>
    </row>
    <row r="299" spans="1:6" ht="14.5">
      <c r="A299" s="49">
        <v>296</v>
      </c>
      <c r="B299" s="37"/>
      <c r="C299" s="39"/>
      <c r="D299" s="1"/>
      <c r="E299" s="40"/>
      <c r="F299" s="41"/>
    </row>
    <row r="300" spans="1:6" ht="14.5">
      <c r="A300" s="49">
        <v>297</v>
      </c>
      <c r="B300" s="37"/>
      <c r="C300" s="39"/>
      <c r="D300" s="1"/>
      <c r="E300" s="40"/>
      <c r="F300" s="41"/>
    </row>
    <row r="301" spans="1:6" ht="14.5">
      <c r="A301" s="49">
        <v>298</v>
      </c>
      <c r="B301" s="37"/>
      <c r="C301" s="39"/>
      <c r="D301" s="1"/>
      <c r="E301" s="40"/>
      <c r="F301" s="41"/>
    </row>
    <row r="302" spans="1:6" ht="14.5">
      <c r="A302" s="49">
        <v>299</v>
      </c>
      <c r="B302" s="37"/>
      <c r="C302" s="39"/>
      <c r="D302" s="1"/>
      <c r="E302" s="40"/>
      <c r="F302" s="41"/>
    </row>
    <row r="303" spans="1:6" ht="14.5">
      <c r="A303" s="49">
        <v>300</v>
      </c>
      <c r="B303" s="37"/>
      <c r="C303" s="39"/>
      <c r="D303" s="1"/>
      <c r="E303" s="40"/>
      <c r="F303" s="41"/>
    </row>
    <row r="304" spans="1:6" ht="14.5">
      <c r="A304" s="49">
        <v>301</v>
      </c>
      <c r="B304" s="37"/>
      <c r="C304" s="39"/>
      <c r="D304" s="1"/>
      <c r="E304" s="40"/>
      <c r="F304" s="41"/>
    </row>
    <row r="305" spans="1:6" ht="14.5">
      <c r="A305" s="49">
        <v>302</v>
      </c>
      <c r="B305" s="37"/>
      <c r="C305" s="39"/>
      <c r="D305" s="1"/>
      <c r="E305" s="40"/>
      <c r="F305" s="41"/>
    </row>
    <row r="306" spans="1:6" ht="14.5">
      <c r="A306" s="49">
        <v>303</v>
      </c>
      <c r="B306" s="37"/>
      <c r="C306" s="39"/>
      <c r="D306" s="1"/>
      <c r="E306" s="40"/>
      <c r="F306" s="41"/>
    </row>
    <row r="307" spans="1:6" ht="14.5">
      <c r="A307" s="49">
        <v>304</v>
      </c>
      <c r="B307" s="37"/>
      <c r="C307" s="39"/>
      <c r="D307" s="1"/>
      <c r="E307" s="40"/>
      <c r="F307" s="41"/>
    </row>
    <row r="308" spans="1:6" ht="14.5">
      <c r="A308" s="49">
        <v>305</v>
      </c>
      <c r="B308" s="37"/>
      <c r="C308" s="39"/>
      <c r="D308" s="1"/>
      <c r="E308" s="40"/>
      <c r="F308" s="41"/>
    </row>
    <row r="309" spans="1:6" ht="14.5">
      <c r="A309" s="49">
        <v>306</v>
      </c>
      <c r="B309" s="37"/>
      <c r="C309" s="39"/>
      <c r="D309" s="1"/>
      <c r="E309" s="40"/>
      <c r="F309" s="41"/>
    </row>
    <row r="310" spans="1:6" ht="14.5">
      <c r="A310" s="49">
        <v>307</v>
      </c>
      <c r="B310" s="37"/>
      <c r="C310" s="39"/>
      <c r="D310" s="1"/>
      <c r="E310" s="40"/>
      <c r="F310" s="41"/>
    </row>
    <row r="311" spans="1:6" ht="14.5">
      <c r="A311" s="49">
        <v>308</v>
      </c>
      <c r="B311" s="37"/>
      <c r="C311" s="39"/>
      <c r="D311" s="1"/>
      <c r="E311" s="40"/>
      <c r="F311" s="41"/>
    </row>
    <row r="312" spans="1:6" ht="14.5">
      <c r="A312" s="49">
        <v>309</v>
      </c>
      <c r="B312" s="37"/>
      <c r="C312" s="39"/>
      <c r="D312" s="1"/>
      <c r="E312" s="40"/>
      <c r="F312" s="41"/>
    </row>
    <row r="313" spans="1:6" ht="14.5">
      <c r="A313" s="49">
        <v>310</v>
      </c>
      <c r="B313" s="37"/>
      <c r="C313" s="39"/>
      <c r="D313" s="1"/>
      <c r="E313" s="40"/>
      <c r="F313" s="41"/>
    </row>
    <row r="314" spans="1:6" ht="14.5">
      <c r="A314" s="49">
        <v>311</v>
      </c>
      <c r="B314" s="37"/>
      <c r="C314" s="39"/>
      <c r="D314" s="1"/>
      <c r="E314" s="40"/>
      <c r="F314" s="41"/>
    </row>
    <row r="315" spans="1:6" ht="14.5">
      <c r="A315" s="49">
        <v>312</v>
      </c>
      <c r="B315" s="37"/>
      <c r="C315" s="39"/>
      <c r="D315" s="1"/>
      <c r="E315" s="40"/>
      <c r="F315" s="41"/>
    </row>
    <row r="316" spans="1:6" ht="14.5">
      <c r="A316" s="49">
        <v>313</v>
      </c>
      <c r="B316" s="37"/>
      <c r="C316" s="39"/>
      <c r="D316" s="1"/>
      <c r="E316" s="40"/>
      <c r="F316" s="41"/>
    </row>
    <row r="317" spans="1:6" ht="14.5">
      <c r="A317" s="49">
        <v>314</v>
      </c>
      <c r="B317" s="37"/>
      <c r="C317" s="39"/>
      <c r="D317" s="1"/>
      <c r="E317" s="40"/>
      <c r="F317" s="41"/>
    </row>
    <row r="318" spans="1:6" ht="14.5">
      <c r="A318" s="49">
        <v>315</v>
      </c>
      <c r="B318" s="37"/>
      <c r="C318" s="39"/>
      <c r="D318" s="1"/>
      <c r="E318" s="40"/>
      <c r="F318" s="41"/>
    </row>
    <row r="319" spans="1:6" ht="14.5">
      <c r="A319" s="49">
        <v>316</v>
      </c>
      <c r="B319" s="37"/>
      <c r="C319" s="39"/>
      <c r="D319" s="1"/>
      <c r="E319" s="40"/>
      <c r="F319" s="41"/>
    </row>
    <row r="320" spans="1:6" ht="14.5">
      <c r="A320" s="49">
        <v>317</v>
      </c>
      <c r="B320" s="37"/>
      <c r="C320" s="39"/>
      <c r="D320" s="1"/>
      <c r="E320" s="40"/>
      <c r="F320" s="41"/>
    </row>
    <row r="321" spans="1:6" ht="14.5">
      <c r="A321" s="49">
        <v>318</v>
      </c>
      <c r="B321" s="37"/>
      <c r="C321" s="39"/>
      <c r="D321" s="1"/>
      <c r="E321" s="40"/>
      <c r="F321" s="41"/>
    </row>
    <row r="322" spans="1:6" ht="14.5">
      <c r="A322" s="49">
        <v>319</v>
      </c>
      <c r="B322" s="37"/>
      <c r="C322" s="39"/>
      <c r="D322" s="1"/>
      <c r="E322" s="40"/>
      <c r="F322" s="41"/>
    </row>
    <row r="323" spans="1:6" ht="14.5">
      <c r="A323" s="49">
        <v>320</v>
      </c>
      <c r="B323" s="37"/>
      <c r="C323" s="39"/>
      <c r="D323" s="1"/>
      <c r="E323" s="40"/>
      <c r="F323" s="41"/>
    </row>
    <row r="324" spans="1:6" ht="14.5">
      <c r="A324" s="49">
        <v>321</v>
      </c>
      <c r="B324" s="37"/>
      <c r="C324" s="39"/>
      <c r="D324" s="1"/>
      <c r="E324" s="40"/>
      <c r="F324" s="41"/>
    </row>
    <row r="325" spans="1:6" ht="14.5">
      <c r="A325" s="49">
        <v>322</v>
      </c>
      <c r="B325" s="37"/>
      <c r="C325" s="39"/>
      <c r="D325" s="1"/>
      <c r="E325" s="40"/>
      <c r="F325" s="41"/>
    </row>
    <row r="326" spans="1:6" ht="14.5">
      <c r="A326" s="49">
        <v>323</v>
      </c>
      <c r="B326" s="37"/>
      <c r="C326" s="39"/>
      <c r="D326" s="1"/>
      <c r="E326" s="40"/>
      <c r="F326" s="41"/>
    </row>
    <row r="327" spans="1:6" ht="14.5">
      <c r="A327" s="49">
        <v>324</v>
      </c>
      <c r="B327" s="37"/>
      <c r="C327" s="39"/>
      <c r="D327" s="1"/>
      <c r="E327" s="40"/>
      <c r="F327" s="41"/>
    </row>
    <row r="328" spans="1:6" ht="14.5">
      <c r="A328" s="49">
        <v>325</v>
      </c>
      <c r="B328" s="37"/>
      <c r="C328" s="39"/>
      <c r="D328" s="1"/>
      <c r="E328" s="40"/>
      <c r="F328" s="41"/>
    </row>
    <row r="329" spans="1:6" ht="14.5">
      <c r="A329" s="49">
        <v>326</v>
      </c>
      <c r="B329" s="37"/>
      <c r="C329" s="39"/>
      <c r="D329" s="1"/>
      <c r="E329" s="40"/>
      <c r="F329" s="41"/>
    </row>
    <row r="330" spans="1:6" ht="14.5">
      <c r="A330" s="49">
        <v>327</v>
      </c>
      <c r="B330" s="37"/>
      <c r="C330" s="39"/>
      <c r="D330" s="1"/>
      <c r="E330" s="40"/>
      <c r="F330" s="41"/>
    </row>
    <row r="331" spans="1:6" ht="14.5">
      <c r="A331" s="49">
        <v>328</v>
      </c>
      <c r="B331" s="37"/>
      <c r="C331" s="39"/>
      <c r="D331" s="1"/>
      <c r="E331" s="40"/>
      <c r="F331" s="41"/>
    </row>
    <row r="332" spans="1:6" ht="14.5">
      <c r="A332" s="49">
        <v>329</v>
      </c>
      <c r="B332" s="37"/>
      <c r="C332" s="39"/>
      <c r="D332" s="1"/>
      <c r="E332" s="40"/>
      <c r="F332" s="41"/>
    </row>
    <row r="333" spans="1:6" ht="14.5">
      <c r="A333" s="49">
        <v>330</v>
      </c>
      <c r="B333" s="37"/>
      <c r="C333" s="39"/>
      <c r="D333" s="1"/>
      <c r="E333" s="40"/>
      <c r="F333" s="41"/>
    </row>
    <row r="334" spans="1:6" ht="14.5">
      <c r="A334" s="49">
        <v>331</v>
      </c>
      <c r="B334" s="37"/>
      <c r="C334" s="39"/>
      <c r="D334" s="1"/>
      <c r="E334" s="40"/>
      <c r="F334" s="41"/>
    </row>
    <row r="335" spans="1:6" ht="14.5">
      <c r="A335" s="49">
        <v>332</v>
      </c>
      <c r="B335" s="37"/>
      <c r="C335" s="39"/>
      <c r="D335" s="1"/>
      <c r="E335" s="40"/>
      <c r="F335" s="41"/>
    </row>
    <row r="336" spans="1:6" ht="14.5">
      <c r="A336" s="49">
        <v>333</v>
      </c>
      <c r="B336" s="37"/>
      <c r="C336" s="39"/>
      <c r="D336" s="1"/>
      <c r="E336" s="40"/>
      <c r="F336" s="41"/>
    </row>
    <row r="337" spans="1:6" ht="14.5">
      <c r="A337" s="49">
        <v>334</v>
      </c>
      <c r="B337" s="37"/>
      <c r="C337" s="39"/>
      <c r="D337" s="1"/>
      <c r="E337" s="40"/>
      <c r="F337" s="41"/>
    </row>
    <row r="338" spans="1:6" ht="14.5">
      <c r="A338" s="49">
        <v>335</v>
      </c>
      <c r="B338" s="37"/>
      <c r="C338" s="39"/>
      <c r="D338" s="1"/>
      <c r="E338" s="40"/>
      <c r="F338" s="41"/>
    </row>
    <row r="339" spans="1:6" ht="14.5">
      <c r="A339" s="49">
        <v>336</v>
      </c>
      <c r="B339" s="37"/>
      <c r="C339" s="39"/>
      <c r="D339" s="1"/>
      <c r="E339" s="40"/>
      <c r="F339" s="41"/>
    </row>
    <row r="340" spans="1:6" ht="14.5">
      <c r="A340" s="49">
        <v>337</v>
      </c>
      <c r="B340" s="37"/>
      <c r="C340" s="39"/>
      <c r="D340" s="1"/>
      <c r="E340" s="40"/>
      <c r="F340" s="41"/>
    </row>
    <row r="341" spans="1:6" ht="14.5">
      <c r="A341" s="49">
        <v>338</v>
      </c>
      <c r="B341" s="37"/>
      <c r="C341" s="39"/>
      <c r="D341" s="1"/>
      <c r="E341" s="40"/>
      <c r="F341" s="41"/>
    </row>
    <row r="342" spans="1:6" ht="14.5">
      <c r="A342" s="49">
        <v>339</v>
      </c>
      <c r="B342" s="37"/>
      <c r="C342" s="39"/>
      <c r="D342" s="1"/>
      <c r="E342" s="40"/>
      <c r="F342" s="41"/>
    </row>
    <row r="343" spans="1:6" ht="14.5">
      <c r="A343" s="49">
        <v>340</v>
      </c>
      <c r="B343" s="37"/>
      <c r="C343" s="39"/>
      <c r="D343" s="1"/>
      <c r="E343" s="40"/>
      <c r="F343" s="41"/>
    </row>
    <row r="344" spans="1:6" ht="14.5">
      <c r="A344" s="49">
        <v>341</v>
      </c>
      <c r="B344" s="37"/>
      <c r="C344" s="39"/>
      <c r="D344" s="1"/>
      <c r="E344" s="40"/>
      <c r="F344" s="41"/>
    </row>
    <row r="345" spans="1:6" ht="14.5">
      <c r="A345" s="49">
        <v>342</v>
      </c>
      <c r="B345" s="37"/>
      <c r="C345" s="39"/>
      <c r="D345" s="1"/>
      <c r="E345" s="40"/>
      <c r="F345" s="41"/>
    </row>
    <row r="346" spans="1:6" ht="14.5">
      <c r="A346" s="49">
        <v>343</v>
      </c>
      <c r="B346" s="37"/>
      <c r="C346" s="39"/>
      <c r="D346" s="1"/>
      <c r="E346" s="40"/>
      <c r="F346" s="41"/>
    </row>
    <row r="347" spans="1:6" ht="14.5">
      <c r="A347" s="49">
        <v>344</v>
      </c>
      <c r="B347" s="37"/>
      <c r="C347" s="39"/>
      <c r="D347" s="1"/>
      <c r="E347" s="40"/>
      <c r="F347" s="41"/>
    </row>
    <row r="348" spans="1:6" ht="14.5">
      <c r="A348" s="49">
        <v>345</v>
      </c>
      <c r="B348" s="37"/>
      <c r="C348" s="39"/>
      <c r="D348" s="1"/>
      <c r="E348" s="40"/>
      <c r="F348" s="41"/>
    </row>
    <row r="349" spans="1:6" ht="14.5">
      <c r="A349" s="49">
        <v>346</v>
      </c>
      <c r="B349" s="37"/>
      <c r="C349" s="39"/>
      <c r="D349" s="1"/>
      <c r="E349" s="40"/>
      <c r="F349" s="41"/>
    </row>
    <row r="350" spans="1:6" ht="14.5">
      <c r="A350" s="49">
        <v>347</v>
      </c>
      <c r="B350" s="37"/>
      <c r="C350" s="39"/>
      <c r="D350" s="1"/>
      <c r="E350" s="40"/>
      <c r="F350" s="41"/>
    </row>
    <row r="351" spans="1:6" ht="14.5">
      <c r="A351" s="49">
        <v>348</v>
      </c>
      <c r="B351" s="37"/>
      <c r="C351" s="39"/>
      <c r="D351" s="1"/>
      <c r="E351" s="40"/>
      <c r="F351" s="41"/>
    </row>
    <row r="352" spans="1:6" ht="14.5">
      <c r="A352" s="49">
        <v>349</v>
      </c>
      <c r="B352" s="37"/>
      <c r="C352" s="39"/>
      <c r="D352" s="1"/>
      <c r="E352" s="40"/>
      <c r="F352" s="41"/>
    </row>
    <row r="353" spans="1:6" ht="14.5">
      <c r="A353" s="49">
        <v>350</v>
      </c>
      <c r="B353" s="37"/>
      <c r="C353" s="39"/>
      <c r="D353" s="1"/>
      <c r="E353" s="40"/>
      <c r="F353" s="41"/>
    </row>
    <row r="354" spans="1:6" ht="14.5">
      <c r="A354" s="49">
        <v>351</v>
      </c>
      <c r="B354" s="37"/>
      <c r="C354" s="39"/>
      <c r="D354" s="1"/>
      <c r="E354" s="40"/>
      <c r="F354" s="41"/>
    </row>
    <row r="355" spans="1:6" ht="14.5">
      <c r="A355" s="49">
        <v>352</v>
      </c>
      <c r="B355" s="37"/>
      <c r="C355" s="39"/>
      <c r="D355" s="1"/>
      <c r="E355" s="40"/>
      <c r="F355" s="41"/>
    </row>
    <row r="356" spans="1:6" ht="14.5">
      <c r="A356" s="49">
        <v>353</v>
      </c>
      <c r="B356" s="37"/>
      <c r="C356" s="39"/>
      <c r="D356" s="1"/>
      <c r="E356" s="40"/>
      <c r="F356" s="41"/>
    </row>
    <row r="357" spans="1:6" ht="14.5">
      <c r="A357" s="49">
        <v>354</v>
      </c>
      <c r="B357" s="37"/>
      <c r="C357" s="39"/>
      <c r="D357" s="1"/>
      <c r="E357" s="40"/>
      <c r="F357" s="41"/>
    </row>
    <row r="358" spans="1:6" ht="14.5">
      <c r="A358" s="49">
        <v>355</v>
      </c>
      <c r="B358" s="37"/>
      <c r="C358" s="39"/>
      <c r="D358" s="1"/>
      <c r="E358" s="40"/>
      <c r="F358" s="41"/>
    </row>
    <row r="359" spans="1:6" ht="14.5">
      <c r="A359" s="49">
        <v>356</v>
      </c>
      <c r="B359" s="37"/>
      <c r="C359" s="39"/>
      <c r="D359" s="1"/>
      <c r="E359" s="40"/>
      <c r="F359" s="41"/>
    </row>
    <row r="360" spans="1:6" ht="14.5">
      <c r="A360" s="49">
        <v>357</v>
      </c>
      <c r="B360" s="37"/>
      <c r="C360" s="39"/>
      <c r="D360" s="1"/>
      <c r="E360" s="40"/>
      <c r="F360" s="41"/>
    </row>
    <row r="361" spans="1:6" ht="14.5">
      <c r="A361" s="49">
        <v>358</v>
      </c>
      <c r="B361" s="37"/>
      <c r="C361" s="39"/>
      <c r="D361" s="1"/>
      <c r="E361" s="40"/>
      <c r="F361" s="41"/>
    </row>
    <row r="362" spans="1:6" ht="14.5">
      <c r="A362" s="49">
        <v>359</v>
      </c>
      <c r="B362" s="37"/>
      <c r="C362" s="39"/>
      <c r="D362" s="1"/>
      <c r="E362" s="40"/>
      <c r="F362" s="41"/>
    </row>
    <row r="363" spans="1:6" ht="14.5">
      <c r="A363" s="49">
        <v>360</v>
      </c>
      <c r="B363" s="37"/>
      <c r="C363" s="39"/>
      <c r="D363" s="1"/>
      <c r="E363" s="40"/>
      <c r="F363" s="41"/>
    </row>
    <row r="364" spans="1:6" ht="14.5">
      <c r="A364" s="49">
        <v>361</v>
      </c>
      <c r="B364" s="37"/>
      <c r="C364" s="39"/>
      <c r="D364" s="1"/>
      <c r="E364" s="40"/>
      <c r="F364" s="41"/>
    </row>
    <row r="365" spans="1:6" ht="14.5">
      <c r="A365" s="49">
        <v>362</v>
      </c>
      <c r="B365" s="37"/>
      <c r="C365" s="39"/>
      <c r="D365" s="1"/>
      <c r="E365" s="40"/>
      <c r="F365" s="41"/>
    </row>
    <row r="366" spans="1:6" ht="14.5">
      <c r="A366" s="49">
        <v>363</v>
      </c>
      <c r="B366" s="37"/>
      <c r="C366" s="39"/>
      <c r="D366" s="1"/>
      <c r="E366" s="40"/>
      <c r="F366" s="41"/>
    </row>
    <row r="367" spans="1:6" ht="14.5">
      <c r="A367" s="49">
        <v>364</v>
      </c>
      <c r="B367" s="37"/>
      <c r="C367" s="39"/>
      <c r="D367" s="1"/>
      <c r="E367" s="40"/>
      <c r="F367" s="41"/>
    </row>
    <row r="368" spans="1:6" ht="14.5">
      <c r="A368" s="49">
        <v>365</v>
      </c>
      <c r="B368" s="37"/>
      <c r="C368" s="39"/>
      <c r="D368" s="1"/>
      <c r="E368" s="40"/>
      <c r="F368" s="41"/>
    </row>
    <row r="369" spans="1:6" ht="14.5">
      <c r="A369" s="49">
        <v>366</v>
      </c>
      <c r="B369" s="37"/>
      <c r="C369" s="39"/>
      <c r="D369" s="1"/>
      <c r="E369" s="40"/>
      <c r="F369" s="41"/>
    </row>
    <row r="370" spans="1:6" ht="14.5">
      <c r="A370" s="49">
        <v>367</v>
      </c>
      <c r="B370" s="37"/>
      <c r="C370" s="39"/>
      <c r="D370" s="1"/>
      <c r="E370" s="40"/>
      <c r="F370" s="41"/>
    </row>
    <row r="371" spans="1:6" ht="14.5">
      <c r="A371" s="49">
        <v>368</v>
      </c>
      <c r="B371" s="37"/>
      <c r="C371" s="39"/>
      <c r="D371" s="1"/>
      <c r="E371" s="40"/>
      <c r="F371" s="41"/>
    </row>
    <row r="372" spans="1:6" ht="14.5">
      <c r="A372" s="49">
        <v>369</v>
      </c>
      <c r="B372" s="37"/>
      <c r="C372" s="39"/>
      <c r="D372" s="1"/>
      <c r="E372" s="40"/>
      <c r="F372" s="41"/>
    </row>
    <row r="373" spans="1:6" ht="14.5">
      <c r="A373" s="49">
        <v>370</v>
      </c>
      <c r="B373" s="37"/>
      <c r="C373" s="39"/>
      <c r="D373" s="1"/>
      <c r="E373" s="40"/>
      <c r="F373" s="41"/>
    </row>
    <row r="374" spans="1:6" ht="14.5">
      <c r="A374" s="49">
        <v>371</v>
      </c>
      <c r="B374" s="37"/>
      <c r="C374" s="39"/>
      <c r="D374" s="1"/>
      <c r="E374" s="40"/>
      <c r="F374" s="41"/>
    </row>
    <row r="375" spans="1:6" ht="14.5">
      <c r="A375" s="49">
        <v>372</v>
      </c>
      <c r="B375" s="37"/>
      <c r="C375" s="39"/>
      <c r="D375" s="1"/>
      <c r="E375" s="40"/>
      <c r="F375" s="41"/>
    </row>
    <row r="376" spans="1:6" ht="14.5">
      <c r="A376" s="49">
        <v>373</v>
      </c>
      <c r="B376" s="37"/>
      <c r="C376" s="39"/>
      <c r="D376" s="1"/>
      <c r="E376" s="40"/>
      <c r="F376" s="41"/>
    </row>
    <row r="377" spans="1:6" ht="14.5">
      <c r="A377" s="49">
        <v>374</v>
      </c>
      <c r="B377" s="37"/>
      <c r="C377" s="39"/>
      <c r="D377" s="1"/>
      <c r="E377" s="40"/>
      <c r="F377" s="41"/>
    </row>
    <row r="378" spans="1:6" ht="14.5">
      <c r="A378" s="49">
        <v>375</v>
      </c>
      <c r="B378" s="37"/>
      <c r="C378" s="39"/>
      <c r="D378" s="1"/>
      <c r="E378" s="40"/>
      <c r="F378" s="41"/>
    </row>
    <row r="379" spans="1:6" ht="14.5">
      <c r="A379" s="49">
        <v>376</v>
      </c>
      <c r="B379" s="37"/>
      <c r="C379" s="39"/>
      <c r="D379" s="1"/>
      <c r="E379" s="40"/>
      <c r="F379" s="41"/>
    </row>
    <row r="380" spans="1:6" ht="14.5">
      <c r="A380" s="49">
        <v>377</v>
      </c>
      <c r="B380" s="37"/>
      <c r="C380" s="39"/>
      <c r="D380" s="1"/>
      <c r="E380" s="40"/>
      <c r="F380" s="41"/>
    </row>
    <row r="381" spans="1:6" ht="14.5">
      <c r="A381" s="49">
        <v>378</v>
      </c>
      <c r="B381" s="37"/>
      <c r="C381" s="39"/>
      <c r="D381" s="1"/>
      <c r="E381" s="40"/>
      <c r="F381" s="41"/>
    </row>
    <row r="382" spans="1:6" ht="14.5">
      <c r="A382" s="49">
        <v>379</v>
      </c>
      <c r="B382" s="37"/>
      <c r="C382" s="39"/>
      <c r="D382" s="1"/>
      <c r="E382" s="40"/>
      <c r="F382" s="41"/>
    </row>
    <row r="383" spans="1:6" ht="14.5">
      <c r="A383" s="49">
        <v>380</v>
      </c>
      <c r="B383" s="37"/>
      <c r="C383" s="39"/>
      <c r="D383" s="1"/>
      <c r="E383" s="40"/>
      <c r="F383" s="41"/>
    </row>
    <row r="384" spans="1:6" ht="14.5">
      <c r="A384" s="49">
        <v>381</v>
      </c>
      <c r="B384" s="37"/>
      <c r="C384" s="39"/>
      <c r="D384" s="1"/>
      <c r="E384" s="40"/>
      <c r="F384" s="41"/>
    </row>
    <row r="385" spans="1:6" ht="14.5">
      <c r="A385" s="49">
        <v>382</v>
      </c>
      <c r="B385" s="37"/>
      <c r="C385" s="39"/>
      <c r="D385" s="1"/>
      <c r="E385" s="40"/>
      <c r="F385" s="41"/>
    </row>
    <row r="386" spans="1:6" ht="14.5">
      <c r="A386" s="49">
        <v>383</v>
      </c>
      <c r="B386" s="37"/>
      <c r="C386" s="39"/>
      <c r="D386" s="1"/>
      <c r="E386" s="40"/>
      <c r="F386" s="41"/>
    </row>
    <row r="387" spans="1:6" ht="14.5">
      <c r="A387" s="49">
        <v>384</v>
      </c>
      <c r="B387" s="37"/>
      <c r="C387" s="39"/>
      <c r="D387" s="1"/>
      <c r="E387" s="40"/>
      <c r="F387" s="41"/>
    </row>
    <row r="388" spans="1:6" ht="14.5">
      <c r="A388" s="49">
        <v>385</v>
      </c>
      <c r="B388" s="37"/>
      <c r="C388" s="39"/>
      <c r="D388" s="1"/>
      <c r="E388" s="40"/>
      <c r="F388" s="41"/>
    </row>
    <row r="389" spans="1:6" ht="14.5">
      <c r="A389" s="49">
        <v>386</v>
      </c>
      <c r="B389" s="37"/>
      <c r="C389" s="39"/>
      <c r="D389" s="1"/>
      <c r="E389" s="40"/>
      <c r="F389" s="41"/>
    </row>
    <row r="390" spans="1:6" ht="14.5">
      <c r="A390" s="49">
        <v>387</v>
      </c>
      <c r="B390" s="37"/>
      <c r="C390" s="39"/>
      <c r="D390" s="1"/>
      <c r="E390" s="40"/>
      <c r="F390" s="41"/>
    </row>
    <row r="391" spans="1:6" ht="14.5">
      <c r="A391" s="49">
        <v>388</v>
      </c>
      <c r="B391" s="37"/>
      <c r="C391" s="39"/>
      <c r="D391" s="1"/>
      <c r="E391" s="40"/>
      <c r="F391" s="41"/>
    </row>
    <row r="392" spans="1:6" ht="14.5">
      <c r="A392" s="49">
        <v>389</v>
      </c>
      <c r="B392" s="37"/>
      <c r="C392" s="39"/>
      <c r="D392" s="1"/>
      <c r="E392" s="40"/>
      <c r="F392" s="41"/>
    </row>
    <row r="393" spans="1:6" ht="14.5">
      <c r="A393" s="49">
        <v>390</v>
      </c>
      <c r="B393" s="37"/>
      <c r="C393" s="39"/>
      <c r="D393" s="1"/>
      <c r="E393" s="40"/>
      <c r="F393" s="41"/>
    </row>
    <row r="394" spans="1:6" ht="14.5">
      <c r="A394" s="49">
        <v>391</v>
      </c>
      <c r="B394" s="37"/>
      <c r="C394" s="39"/>
      <c r="D394" s="1"/>
      <c r="E394" s="40"/>
      <c r="F394" s="41"/>
    </row>
    <row r="395" spans="1:6" ht="14.5">
      <c r="A395" s="49">
        <v>392</v>
      </c>
      <c r="B395" s="37"/>
      <c r="C395" s="39"/>
      <c r="D395" s="1"/>
      <c r="E395" s="40"/>
      <c r="F395" s="41"/>
    </row>
    <row r="396" spans="1:6" ht="14.5">
      <c r="A396" s="49">
        <v>393</v>
      </c>
      <c r="B396" s="37"/>
      <c r="C396" s="39"/>
      <c r="D396" s="1"/>
      <c r="E396" s="40"/>
      <c r="F396" s="41"/>
    </row>
    <row r="397" spans="1:6" ht="14.5">
      <c r="A397" s="49">
        <v>394</v>
      </c>
      <c r="B397" s="37"/>
      <c r="C397" s="39"/>
      <c r="D397" s="1"/>
      <c r="E397" s="40"/>
      <c r="F397" s="41"/>
    </row>
    <row r="398" spans="1:6" ht="14.5">
      <c r="A398" s="49">
        <v>395</v>
      </c>
      <c r="B398" s="37"/>
      <c r="C398" s="39"/>
      <c r="D398" s="1"/>
      <c r="E398" s="40"/>
      <c r="F398" s="41"/>
    </row>
    <row r="399" spans="1:6" ht="14.5">
      <c r="A399" s="49">
        <v>396</v>
      </c>
      <c r="B399" s="37"/>
      <c r="C399" s="39"/>
      <c r="D399" s="1"/>
      <c r="E399" s="40"/>
      <c r="F399" s="41"/>
    </row>
    <row r="400" spans="1:6" ht="14.5">
      <c r="A400" s="49">
        <v>397</v>
      </c>
      <c r="B400" s="37"/>
      <c r="C400" s="39"/>
      <c r="D400" s="1"/>
      <c r="E400" s="40"/>
      <c r="F400" s="41"/>
    </row>
    <row r="401" spans="1:6" ht="14.5">
      <c r="A401" s="49">
        <v>398</v>
      </c>
      <c r="B401" s="37"/>
      <c r="C401" s="39"/>
      <c r="D401" s="1"/>
      <c r="E401" s="40"/>
      <c r="F401" s="41"/>
    </row>
    <row r="402" spans="1:6" ht="14.5">
      <c r="A402" s="49">
        <v>399</v>
      </c>
      <c r="B402" s="37"/>
      <c r="C402" s="39"/>
      <c r="D402" s="1"/>
      <c r="E402" s="40"/>
      <c r="F402" s="41"/>
    </row>
    <row r="403" spans="1:6" ht="14.5">
      <c r="A403" s="49">
        <v>400</v>
      </c>
      <c r="B403" s="37"/>
      <c r="C403" s="39"/>
      <c r="D403" s="1"/>
      <c r="E403" s="40"/>
      <c r="F403" s="41"/>
    </row>
    <row r="404" spans="1:6" ht="14.5">
      <c r="A404" s="49">
        <v>401</v>
      </c>
      <c r="B404" s="37"/>
      <c r="C404" s="39"/>
      <c r="D404" s="1"/>
      <c r="E404" s="40"/>
      <c r="F404" s="41"/>
    </row>
    <row r="405" spans="1:6" ht="14.5">
      <c r="A405" s="49">
        <v>402</v>
      </c>
      <c r="B405" s="37"/>
      <c r="C405" s="39"/>
      <c r="D405" s="1"/>
      <c r="E405" s="40"/>
      <c r="F405" s="41"/>
    </row>
    <row r="406" spans="1:6" ht="14.5">
      <c r="A406" s="49">
        <v>403</v>
      </c>
      <c r="B406" s="37"/>
      <c r="C406" s="39"/>
      <c r="D406" s="1"/>
      <c r="E406" s="40"/>
      <c r="F406" s="41"/>
    </row>
    <row r="407" spans="1:6" ht="14.5">
      <c r="A407" s="49">
        <v>404</v>
      </c>
      <c r="B407" s="37"/>
      <c r="C407" s="39"/>
      <c r="D407" s="1"/>
      <c r="E407" s="40"/>
      <c r="F407" s="41"/>
    </row>
    <row r="408" spans="1:6" ht="14.5">
      <c r="A408" s="49">
        <v>405</v>
      </c>
      <c r="B408" s="37"/>
      <c r="C408" s="39"/>
      <c r="D408" s="1"/>
      <c r="E408" s="40"/>
      <c r="F408" s="41"/>
    </row>
    <row r="409" spans="1:6" ht="14.5">
      <c r="A409" s="49">
        <v>406</v>
      </c>
      <c r="B409" s="37"/>
      <c r="C409" s="39"/>
      <c r="D409" s="1"/>
      <c r="E409" s="40"/>
      <c r="F409" s="41"/>
    </row>
    <row r="410" spans="1:6" ht="14.5">
      <c r="A410" s="49">
        <v>407</v>
      </c>
      <c r="B410" s="37"/>
      <c r="C410" s="39"/>
      <c r="D410" s="1"/>
      <c r="E410" s="40"/>
      <c r="F410" s="41"/>
    </row>
    <row r="411" spans="1:6" ht="14.5">
      <c r="A411" s="49">
        <v>408</v>
      </c>
      <c r="B411" s="37"/>
      <c r="C411" s="39"/>
      <c r="D411" s="1"/>
      <c r="E411" s="40"/>
      <c r="F411" s="41"/>
    </row>
    <row r="412" spans="1:6" ht="14.5">
      <c r="A412" s="49">
        <v>409</v>
      </c>
      <c r="B412" s="37"/>
      <c r="C412" s="39"/>
      <c r="D412" s="1"/>
      <c r="E412" s="40"/>
      <c r="F412" s="41"/>
    </row>
    <row r="413" spans="1:6" ht="14.5">
      <c r="A413" s="49">
        <v>410</v>
      </c>
      <c r="B413" s="37"/>
      <c r="C413" s="39"/>
      <c r="D413" s="1"/>
      <c r="E413" s="40"/>
      <c r="F413" s="41"/>
    </row>
    <row r="414" spans="1:6" ht="14.5">
      <c r="A414" s="49">
        <v>411</v>
      </c>
      <c r="B414" s="37"/>
      <c r="C414" s="39"/>
      <c r="D414" s="1"/>
      <c r="E414" s="40"/>
      <c r="F414" s="41"/>
    </row>
    <row r="415" spans="1:6" ht="14.5">
      <c r="A415" s="49">
        <v>412</v>
      </c>
      <c r="B415" s="37"/>
      <c r="C415" s="39"/>
      <c r="D415" s="1"/>
      <c r="E415" s="40"/>
      <c r="F415" s="41"/>
    </row>
    <row r="416" spans="1:6" ht="14.5">
      <c r="A416" s="49">
        <v>413</v>
      </c>
      <c r="B416" s="37"/>
      <c r="C416" s="39"/>
      <c r="D416" s="1"/>
      <c r="E416" s="40"/>
      <c r="F416" s="41"/>
    </row>
    <row r="417" spans="1:6" ht="14.5">
      <c r="A417" s="49">
        <v>414</v>
      </c>
      <c r="B417" s="37"/>
      <c r="C417" s="39"/>
      <c r="D417" s="1"/>
      <c r="E417" s="40"/>
      <c r="F417" s="41"/>
    </row>
    <row r="418" spans="1:6" ht="14.5">
      <c r="A418" s="49">
        <v>415</v>
      </c>
      <c r="B418" s="37"/>
      <c r="C418" s="39"/>
      <c r="D418" s="1"/>
      <c r="E418" s="40"/>
      <c r="F418" s="41"/>
    </row>
    <row r="419" spans="1:6" ht="14.5">
      <c r="A419" s="49">
        <v>416</v>
      </c>
      <c r="B419" s="37"/>
      <c r="C419" s="39"/>
      <c r="D419" s="1"/>
      <c r="E419" s="40"/>
      <c r="F419" s="41"/>
    </row>
    <row r="420" spans="1:6" ht="14.5">
      <c r="A420" s="49">
        <v>417</v>
      </c>
      <c r="B420" s="37"/>
      <c r="C420" s="39"/>
      <c r="D420" s="1"/>
      <c r="E420" s="40"/>
      <c r="F420" s="41"/>
    </row>
    <row r="421" spans="1:6" ht="14.5">
      <c r="A421" s="49">
        <v>418</v>
      </c>
      <c r="B421" s="37"/>
      <c r="C421" s="39"/>
      <c r="D421" s="1"/>
      <c r="E421" s="40"/>
      <c r="F421" s="41"/>
    </row>
    <row r="422" spans="1:6" ht="14.5">
      <c r="A422" s="49">
        <v>419</v>
      </c>
      <c r="B422" s="37"/>
      <c r="C422" s="39"/>
      <c r="D422" s="1"/>
      <c r="E422" s="40"/>
      <c r="F422" s="41"/>
    </row>
    <row r="423" spans="1:6" ht="14.5">
      <c r="A423" s="49">
        <v>420</v>
      </c>
      <c r="B423" s="37"/>
      <c r="C423" s="39"/>
      <c r="D423" s="1"/>
      <c r="E423" s="40"/>
      <c r="F423" s="41"/>
    </row>
    <row r="424" spans="1:6" ht="14.5">
      <c r="A424" s="49">
        <v>421</v>
      </c>
      <c r="B424" s="37"/>
      <c r="C424" s="39"/>
      <c r="D424" s="1"/>
      <c r="E424" s="40"/>
      <c r="F424" s="41"/>
    </row>
    <row r="425" spans="1:6" ht="14.5">
      <c r="A425" s="49">
        <v>422</v>
      </c>
      <c r="B425" s="37"/>
      <c r="C425" s="39"/>
      <c r="D425" s="1"/>
      <c r="E425" s="40"/>
      <c r="F425" s="41"/>
    </row>
    <row r="426" spans="1:6" ht="14.5">
      <c r="A426" s="49">
        <v>423</v>
      </c>
      <c r="B426" s="37"/>
      <c r="C426" s="39"/>
      <c r="D426" s="1"/>
      <c r="E426" s="40"/>
      <c r="F426" s="41"/>
    </row>
    <row r="427" spans="1:6" ht="14.5">
      <c r="A427" s="49">
        <v>424</v>
      </c>
      <c r="B427" s="37"/>
      <c r="C427" s="39"/>
      <c r="D427" s="1"/>
      <c r="E427" s="40"/>
      <c r="F427" s="41"/>
    </row>
    <row r="428" spans="1:6" ht="14.5">
      <c r="A428" s="49">
        <v>425</v>
      </c>
      <c r="B428" s="37"/>
      <c r="C428" s="39"/>
      <c r="D428" s="1"/>
      <c r="E428" s="40"/>
      <c r="F428" s="41"/>
    </row>
    <row r="429" spans="1:6" ht="14.5">
      <c r="A429" s="49">
        <v>426</v>
      </c>
      <c r="B429" s="37"/>
      <c r="C429" s="39"/>
      <c r="D429" s="1"/>
      <c r="E429" s="40"/>
      <c r="F429" s="41"/>
    </row>
    <row r="430" spans="1:6" ht="14.5">
      <c r="A430" s="49">
        <v>427</v>
      </c>
      <c r="B430" s="37"/>
      <c r="C430" s="39"/>
      <c r="D430" s="1"/>
      <c r="E430" s="40"/>
      <c r="F430" s="41"/>
    </row>
    <row r="431" spans="1:6" ht="14.5">
      <c r="A431" s="49">
        <v>428</v>
      </c>
      <c r="B431" s="37"/>
      <c r="C431" s="39"/>
      <c r="D431" s="1"/>
      <c r="E431" s="40"/>
      <c r="F431" s="41"/>
    </row>
    <row r="432" spans="1:6" ht="14.5">
      <c r="A432" s="49">
        <v>429</v>
      </c>
      <c r="B432" s="37"/>
      <c r="C432" s="39"/>
      <c r="D432" s="1"/>
      <c r="E432" s="40"/>
      <c r="F432" s="41"/>
    </row>
    <row r="433" spans="1:6" ht="14.5">
      <c r="A433" s="49">
        <v>430</v>
      </c>
      <c r="B433" s="37"/>
      <c r="C433" s="39"/>
      <c r="D433" s="1"/>
      <c r="E433" s="40"/>
      <c r="F433" s="41"/>
    </row>
    <row r="434" spans="1:6" ht="14.5">
      <c r="A434" s="49">
        <v>431</v>
      </c>
      <c r="B434" s="37"/>
      <c r="C434" s="39"/>
      <c r="D434" s="1"/>
      <c r="E434" s="40"/>
      <c r="F434" s="41"/>
    </row>
    <row r="435" spans="1:6" ht="14.5">
      <c r="A435" s="49">
        <v>432</v>
      </c>
      <c r="B435" s="37"/>
      <c r="C435" s="39"/>
      <c r="D435" s="1"/>
      <c r="E435" s="40"/>
      <c r="F435" s="41"/>
    </row>
    <row r="436" spans="1:6" ht="14.5">
      <c r="A436" s="49">
        <v>433</v>
      </c>
      <c r="B436" s="37"/>
      <c r="C436" s="39"/>
      <c r="D436" s="1"/>
      <c r="E436" s="40"/>
      <c r="F436" s="41"/>
    </row>
    <row r="437" spans="1:6" ht="14.5">
      <c r="A437" s="49">
        <v>434</v>
      </c>
      <c r="B437" s="37"/>
      <c r="C437" s="39"/>
      <c r="D437" s="1"/>
      <c r="E437" s="40"/>
      <c r="F437" s="41"/>
    </row>
    <row r="438" spans="1:6" ht="14.5">
      <c r="A438" s="49">
        <v>435</v>
      </c>
      <c r="B438" s="37"/>
      <c r="C438" s="39"/>
      <c r="D438" s="1"/>
      <c r="E438" s="40"/>
      <c r="F438" s="41"/>
    </row>
    <row r="439" spans="1:6" ht="14.5">
      <c r="A439" s="49">
        <v>436</v>
      </c>
      <c r="B439" s="37"/>
      <c r="C439" s="39"/>
      <c r="D439" s="1"/>
      <c r="E439" s="40"/>
      <c r="F439" s="41"/>
    </row>
    <row r="440" spans="1:6" ht="14.5">
      <c r="A440" s="49">
        <v>437</v>
      </c>
      <c r="B440" s="37"/>
      <c r="C440" s="39"/>
      <c r="D440" s="1"/>
      <c r="E440" s="40"/>
      <c r="F440" s="41"/>
    </row>
    <row r="441" spans="1:6" ht="14.5">
      <c r="A441" s="49">
        <v>438</v>
      </c>
      <c r="B441" s="37"/>
      <c r="C441" s="39"/>
      <c r="D441" s="1"/>
      <c r="E441" s="40"/>
      <c r="F441" s="41"/>
    </row>
    <row r="442" spans="1:6" ht="14.5">
      <c r="A442" s="49">
        <v>439</v>
      </c>
      <c r="B442" s="37"/>
      <c r="C442" s="39"/>
      <c r="D442" s="1"/>
      <c r="E442" s="40"/>
      <c r="F442" s="41"/>
    </row>
    <row r="443" spans="1:6" ht="14.5">
      <c r="A443" s="49">
        <v>440</v>
      </c>
      <c r="B443" s="37"/>
      <c r="C443" s="39"/>
      <c r="D443" s="1"/>
      <c r="E443" s="40"/>
      <c r="F443" s="41"/>
    </row>
    <row r="444" spans="1:6" ht="14.5">
      <c r="A444" s="49">
        <v>441</v>
      </c>
      <c r="B444" s="37"/>
      <c r="C444" s="39"/>
      <c r="D444" s="1"/>
      <c r="E444" s="40"/>
      <c r="F444" s="41"/>
    </row>
    <row r="445" spans="1:6" ht="14.5">
      <c r="A445" s="49">
        <v>442</v>
      </c>
      <c r="B445" s="37"/>
      <c r="C445" s="39"/>
      <c r="D445" s="1"/>
      <c r="E445" s="40"/>
      <c r="F445" s="41"/>
    </row>
    <row r="446" spans="1:6" ht="14.5">
      <c r="A446" s="49">
        <v>443</v>
      </c>
      <c r="B446" s="37"/>
      <c r="C446" s="39"/>
      <c r="D446" s="1"/>
      <c r="E446" s="40"/>
      <c r="F446" s="41"/>
    </row>
    <row r="447" spans="1:6" ht="14.5">
      <c r="A447" s="49">
        <v>444</v>
      </c>
      <c r="B447" s="37"/>
      <c r="C447" s="39"/>
      <c r="D447" s="1"/>
      <c r="E447" s="40"/>
      <c r="F447" s="41"/>
    </row>
    <row r="448" spans="1:6" ht="14.5">
      <c r="A448" s="49">
        <v>445</v>
      </c>
      <c r="B448" s="37"/>
      <c r="C448" s="39"/>
      <c r="D448" s="1"/>
      <c r="E448" s="40"/>
      <c r="F448" s="41"/>
    </row>
    <row r="449" spans="1:6" ht="14.5">
      <c r="A449" s="49">
        <v>446</v>
      </c>
      <c r="B449" s="37"/>
      <c r="C449" s="39"/>
      <c r="D449" s="1"/>
      <c r="E449" s="40"/>
      <c r="F449" s="41"/>
    </row>
    <row r="450" spans="1:6" ht="14.5">
      <c r="A450" s="49">
        <v>447</v>
      </c>
      <c r="B450" s="37"/>
      <c r="C450" s="39"/>
      <c r="D450" s="1"/>
      <c r="E450" s="40"/>
      <c r="F450" s="41"/>
    </row>
    <row r="451" spans="1:6" ht="14.5">
      <c r="A451" s="49">
        <v>448</v>
      </c>
      <c r="B451" s="37"/>
      <c r="C451" s="39"/>
      <c r="D451" s="1"/>
      <c r="E451" s="40"/>
      <c r="F451" s="41"/>
    </row>
    <row r="452" spans="1:6" ht="14.5">
      <c r="A452" s="49">
        <v>449</v>
      </c>
      <c r="B452" s="37"/>
      <c r="C452" s="39"/>
      <c r="D452" s="1"/>
      <c r="E452" s="40"/>
      <c r="F452" s="41"/>
    </row>
    <row r="453" spans="1:6" ht="14.5">
      <c r="A453" s="49">
        <v>450</v>
      </c>
      <c r="B453" s="37"/>
      <c r="C453" s="39"/>
      <c r="D453" s="1"/>
      <c r="E453" s="40"/>
      <c r="F453" s="41"/>
    </row>
    <row r="454" spans="1:6" ht="14.5">
      <c r="A454" s="49">
        <v>451</v>
      </c>
      <c r="B454" s="37"/>
      <c r="C454" s="39"/>
      <c r="D454" s="1"/>
      <c r="E454" s="40"/>
      <c r="F454" s="41"/>
    </row>
    <row r="455" spans="1:6" ht="14.5">
      <c r="A455" s="49">
        <v>452</v>
      </c>
      <c r="B455" s="37"/>
      <c r="C455" s="39"/>
      <c r="D455" s="1"/>
      <c r="E455" s="40"/>
      <c r="F455" s="41"/>
    </row>
    <row r="456" spans="1:6" ht="14.5">
      <c r="A456" s="49">
        <v>453</v>
      </c>
      <c r="B456" s="37"/>
      <c r="C456" s="39"/>
      <c r="D456" s="1"/>
      <c r="E456" s="40"/>
      <c r="F456" s="41"/>
    </row>
    <row r="457" spans="1:6" ht="14.5">
      <c r="A457" s="49">
        <v>454</v>
      </c>
      <c r="B457" s="37"/>
      <c r="C457" s="39"/>
      <c r="D457" s="1"/>
      <c r="E457" s="40"/>
      <c r="F457" s="41"/>
    </row>
    <row r="458" spans="1:6" ht="14.5">
      <c r="A458" s="49">
        <v>455</v>
      </c>
      <c r="B458" s="37"/>
      <c r="C458" s="39"/>
      <c r="D458" s="1"/>
      <c r="E458" s="40"/>
      <c r="F458" s="41"/>
    </row>
    <row r="459" spans="1:6" ht="14.5">
      <c r="A459" s="49">
        <v>456</v>
      </c>
      <c r="B459" s="37"/>
      <c r="C459" s="39"/>
      <c r="D459" s="1"/>
      <c r="E459" s="40"/>
      <c r="F459" s="41"/>
    </row>
    <row r="460" spans="1:6" ht="14.5">
      <c r="A460" s="49">
        <v>457</v>
      </c>
      <c r="B460" s="37"/>
      <c r="C460" s="39"/>
      <c r="D460" s="1"/>
      <c r="E460" s="40"/>
      <c r="F460" s="41"/>
    </row>
    <row r="461" spans="1:6" ht="14.5">
      <c r="A461" s="49">
        <v>458</v>
      </c>
      <c r="B461" s="37"/>
      <c r="C461" s="39"/>
      <c r="D461" s="1"/>
      <c r="E461" s="40"/>
      <c r="F461" s="41"/>
    </row>
    <row r="462" spans="1:6" ht="14.5">
      <c r="A462" s="49">
        <v>459</v>
      </c>
      <c r="B462" s="37"/>
      <c r="C462" s="39"/>
      <c r="D462" s="1"/>
      <c r="E462" s="40"/>
      <c r="F462" s="41"/>
    </row>
    <row r="463" spans="1:6" ht="14.5">
      <c r="A463" s="49">
        <v>460</v>
      </c>
      <c r="B463" s="37"/>
      <c r="C463" s="39"/>
      <c r="D463" s="1"/>
      <c r="E463" s="40"/>
      <c r="F463" s="41"/>
    </row>
    <row r="464" spans="1:6" ht="14.5">
      <c r="A464" s="49">
        <v>461</v>
      </c>
      <c r="B464" s="37"/>
      <c r="C464" s="39"/>
      <c r="D464" s="1"/>
      <c r="E464" s="40"/>
      <c r="F464" s="41"/>
    </row>
    <row r="465" spans="1:6" ht="14.5">
      <c r="A465" s="49">
        <v>462</v>
      </c>
      <c r="B465" s="37"/>
      <c r="C465" s="39"/>
      <c r="D465" s="1"/>
      <c r="E465" s="40"/>
      <c r="F465" s="41"/>
    </row>
    <row r="466" spans="1:6" ht="14.5">
      <c r="A466" s="49">
        <v>463</v>
      </c>
      <c r="B466" s="37"/>
      <c r="C466" s="39"/>
      <c r="D466" s="1"/>
      <c r="E466" s="40"/>
      <c r="F466" s="41"/>
    </row>
    <row r="467" spans="1:6" ht="14.5">
      <c r="A467" s="49">
        <v>464</v>
      </c>
      <c r="B467" s="37"/>
      <c r="C467" s="39"/>
      <c r="D467" s="1"/>
      <c r="E467" s="40"/>
      <c r="F467" s="41"/>
    </row>
    <row r="468" spans="1:6" ht="14.5">
      <c r="A468" s="49">
        <v>465</v>
      </c>
      <c r="B468" s="37"/>
      <c r="C468" s="39"/>
      <c r="D468" s="1"/>
      <c r="E468" s="40"/>
      <c r="F468" s="41"/>
    </row>
    <row r="469" spans="1:6" ht="14.5">
      <c r="A469" s="49">
        <v>466</v>
      </c>
      <c r="B469" s="37"/>
      <c r="C469" s="39"/>
      <c r="D469" s="1"/>
      <c r="E469" s="40"/>
      <c r="F469" s="41"/>
    </row>
    <row r="470" spans="1:6" ht="14.5">
      <c r="A470" s="49">
        <v>467</v>
      </c>
      <c r="B470" s="37"/>
      <c r="C470" s="39"/>
      <c r="D470" s="1"/>
      <c r="E470" s="40"/>
      <c r="F470" s="41"/>
    </row>
    <row r="471" spans="1:6" ht="14.5">
      <c r="A471" s="49">
        <v>468</v>
      </c>
      <c r="B471" s="37"/>
      <c r="C471" s="39"/>
      <c r="D471" s="1"/>
      <c r="E471" s="40"/>
      <c r="F471" s="41"/>
    </row>
    <row r="472" spans="1:6" ht="14.5">
      <c r="A472" s="49">
        <v>469</v>
      </c>
      <c r="B472" s="37"/>
      <c r="C472" s="39"/>
      <c r="D472" s="1"/>
      <c r="E472" s="40"/>
      <c r="F472" s="41"/>
    </row>
    <row r="473" spans="1:6" ht="14.5">
      <c r="A473" s="49">
        <v>470</v>
      </c>
      <c r="B473" s="37"/>
      <c r="C473" s="39"/>
      <c r="D473" s="1"/>
      <c r="E473" s="40"/>
      <c r="F473" s="41"/>
    </row>
    <row r="474" spans="1:6" ht="14.5">
      <c r="A474" s="49">
        <v>471</v>
      </c>
      <c r="B474" s="37"/>
      <c r="C474" s="39"/>
      <c r="D474" s="1"/>
      <c r="E474" s="40"/>
      <c r="F474" s="41"/>
    </row>
    <row r="475" spans="1:6" ht="14.5">
      <c r="A475" s="49">
        <v>472</v>
      </c>
      <c r="B475" s="37"/>
      <c r="C475" s="39"/>
      <c r="D475" s="1"/>
      <c r="E475" s="40"/>
      <c r="F475" s="41"/>
    </row>
    <row r="476" spans="1:6" ht="14.5">
      <c r="A476" s="49">
        <v>473</v>
      </c>
      <c r="B476" s="37"/>
      <c r="C476" s="39"/>
      <c r="D476" s="1"/>
      <c r="E476" s="40"/>
      <c r="F476" s="41"/>
    </row>
    <row r="477" spans="1:6" ht="14.5">
      <c r="A477" s="49">
        <v>474</v>
      </c>
      <c r="B477" s="37"/>
      <c r="C477" s="39"/>
      <c r="D477" s="1"/>
      <c r="E477" s="40"/>
      <c r="F477" s="41"/>
    </row>
    <row r="478" spans="1:6" ht="14.5">
      <c r="A478" s="49">
        <v>475</v>
      </c>
      <c r="B478" s="37"/>
      <c r="C478" s="39"/>
      <c r="D478" s="1"/>
      <c r="E478" s="40"/>
      <c r="F478" s="41"/>
    </row>
    <row r="479" spans="1:6" ht="14.5">
      <c r="A479" s="49">
        <v>476</v>
      </c>
      <c r="B479" s="37"/>
      <c r="C479" s="39"/>
      <c r="D479" s="1"/>
      <c r="E479" s="40"/>
      <c r="F479" s="41"/>
    </row>
    <row r="480" spans="1:6" ht="14.5">
      <c r="A480" s="49">
        <v>477</v>
      </c>
      <c r="B480" s="37"/>
      <c r="C480" s="39"/>
      <c r="D480" s="1"/>
      <c r="E480" s="40"/>
      <c r="F480" s="41"/>
    </row>
    <row r="481" spans="1:6" ht="14.5">
      <c r="A481" s="49">
        <v>478</v>
      </c>
      <c r="B481" s="37"/>
      <c r="C481" s="39"/>
      <c r="D481" s="1"/>
      <c r="E481" s="40"/>
      <c r="F481" s="41"/>
    </row>
    <row r="482" spans="1:6" ht="14.5">
      <c r="A482" s="49">
        <v>479</v>
      </c>
      <c r="B482" s="37"/>
      <c r="C482" s="39"/>
      <c r="D482" s="1"/>
      <c r="E482" s="40"/>
      <c r="F482" s="41"/>
    </row>
    <row r="483" spans="1:6" ht="14.5">
      <c r="A483" s="49">
        <v>480</v>
      </c>
      <c r="B483" s="37"/>
      <c r="C483" s="39"/>
      <c r="D483" s="1"/>
      <c r="E483" s="40"/>
      <c r="F483" s="41"/>
    </row>
    <row r="484" spans="1:6" ht="14.5">
      <c r="A484" s="49">
        <v>481</v>
      </c>
      <c r="B484" s="37"/>
      <c r="C484" s="39"/>
      <c r="D484" s="1"/>
      <c r="E484" s="40"/>
      <c r="F484" s="41"/>
    </row>
    <row r="485" spans="1:6" ht="14.5">
      <c r="A485" s="49">
        <v>482</v>
      </c>
      <c r="B485" s="37"/>
      <c r="C485" s="39"/>
      <c r="D485" s="1"/>
      <c r="E485" s="40"/>
      <c r="F485" s="41"/>
    </row>
    <row r="486" spans="1:6" ht="14.5">
      <c r="A486" s="49">
        <v>483</v>
      </c>
      <c r="B486" s="37"/>
      <c r="C486" s="39"/>
      <c r="D486" s="1"/>
      <c r="E486" s="40"/>
      <c r="F486" s="41"/>
    </row>
    <row r="487" spans="1:6" ht="14.5">
      <c r="A487" s="49">
        <v>484</v>
      </c>
      <c r="B487" s="37"/>
      <c r="C487" s="39"/>
      <c r="D487" s="1"/>
      <c r="E487" s="40"/>
      <c r="F487" s="41"/>
    </row>
    <row r="488" spans="1:6" ht="14.5">
      <c r="A488" s="49">
        <v>485</v>
      </c>
      <c r="B488" s="37"/>
      <c r="C488" s="39"/>
      <c r="D488" s="1"/>
      <c r="E488" s="40"/>
      <c r="F488" s="41"/>
    </row>
    <row r="489" spans="1:6" ht="14.5">
      <c r="A489" s="49">
        <v>486</v>
      </c>
      <c r="B489" s="37"/>
      <c r="C489" s="39"/>
      <c r="D489" s="1"/>
      <c r="E489" s="40"/>
      <c r="F489" s="41"/>
    </row>
    <row r="490" spans="1:6" ht="14.5">
      <c r="A490" s="49">
        <v>487</v>
      </c>
      <c r="B490" s="37"/>
      <c r="C490" s="39"/>
      <c r="D490" s="1"/>
      <c r="E490" s="40"/>
      <c r="F490" s="41"/>
    </row>
    <row r="491" spans="1:6" ht="14.5">
      <c r="A491" s="49">
        <v>488</v>
      </c>
      <c r="B491" s="37"/>
      <c r="C491" s="39"/>
      <c r="D491" s="1"/>
      <c r="E491" s="40"/>
      <c r="F491" s="41"/>
    </row>
    <row r="492" spans="1:6" ht="14.5">
      <c r="A492" s="49">
        <v>489</v>
      </c>
      <c r="B492" s="37"/>
      <c r="C492" s="39"/>
      <c r="D492" s="1"/>
      <c r="E492" s="40"/>
      <c r="F492" s="41"/>
    </row>
    <row r="493" spans="1:6" ht="14.5">
      <c r="A493" s="49">
        <v>490</v>
      </c>
      <c r="B493" s="37"/>
      <c r="C493" s="39"/>
      <c r="D493" s="1"/>
      <c r="E493" s="40"/>
      <c r="F493" s="41"/>
    </row>
    <row r="494" spans="1:6" ht="14.5">
      <c r="A494" s="49">
        <v>491</v>
      </c>
      <c r="B494" s="37"/>
      <c r="C494" s="39"/>
      <c r="D494" s="1"/>
      <c r="E494" s="40"/>
      <c r="F494" s="41"/>
    </row>
    <row r="495" spans="1:6" ht="14.5">
      <c r="A495" s="49">
        <v>492</v>
      </c>
      <c r="B495" s="37"/>
      <c r="C495" s="39"/>
      <c r="D495" s="1"/>
      <c r="E495" s="40"/>
      <c r="F495" s="41"/>
    </row>
    <row r="496" spans="1:6" ht="14.5">
      <c r="A496" s="49">
        <v>493</v>
      </c>
      <c r="B496" s="37"/>
      <c r="C496" s="39"/>
      <c r="D496" s="1"/>
      <c r="E496" s="40"/>
      <c r="F496" s="41"/>
    </row>
    <row r="497" spans="1:6" ht="14.5">
      <c r="A497" s="49">
        <v>494</v>
      </c>
      <c r="B497" s="37"/>
      <c r="C497" s="39"/>
      <c r="D497" s="1"/>
      <c r="E497" s="40"/>
      <c r="F497" s="41"/>
    </row>
    <row r="498" spans="1:6" ht="14.5">
      <c r="A498" s="49">
        <v>495</v>
      </c>
      <c r="B498" s="37"/>
      <c r="C498" s="39"/>
      <c r="D498" s="1"/>
      <c r="E498" s="40"/>
      <c r="F498" s="41"/>
    </row>
    <row r="499" spans="1:6" ht="14.5">
      <c r="A499" s="49">
        <v>496</v>
      </c>
      <c r="B499" s="37"/>
      <c r="C499" s="39"/>
      <c r="D499" s="1"/>
      <c r="E499" s="40"/>
      <c r="F499" s="41"/>
    </row>
    <row r="500" spans="1:6" ht="14.5">
      <c r="A500" s="49">
        <v>497</v>
      </c>
      <c r="B500" s="37"/>
      <c r="C500" s="39"/>
      <c r="D500" s="1"/>
      <c r="E500" s="40"/>
      <c r="F500" s="41"/>
    </row>
    <row r="501" spans="1:6" ht="14.5">
      <c r="A501" s="49">
        <v>498</v>
      </c>
      <c r="B501" s="37"/>
      <c r="C501" s="39"/>
      <c r="D501" s="1"/>
      <c r="E501" s="40"/>
      <c r="F501" s="41"/>
    </row>
    <row r="502" spans="1:6" ht="14.5">
      <c r="A502" s="49">
        <v>499</v>
      </c>
      <c r="B502" s="37"/>
      <c r="C502" s="39"/>
      <c r="D502" s="1"/>
      <c r="E502" s="40"/>
      <c r="F502" s="41"/>
    </row>
    <row r="503" spans="1:6" ht="14.5">
      <c r="A503" s="49">
        <v>500</v>
      </c>
      <c r="B503" s="37"/>
      <c r="C503" s="39"/>
      <c r="D503" s="1"/>
      <c r="E503" s="40"/>
      <c r="F503" s="41"/>
    </row>
    <row r="504" spans="1:6" ht="14.5">
      <c r="A504" s="49">
        <v>501</v>
      </c>
      <c r="B504" s="37"/>
      <c r="C504" s="39"/>
      <c r="D504" s="1"/>
      <c r="E504" s="40"/>
      <c r="F504" s="41"/>
    </row>
    <row r="505" spans="1:6" ht="14.5">
      <c r="A505" s="49">
        <v>502</v>
      </c>
      <c r="B505" s="37"/>
      <c r="C505" s="39"/>
      <c r="D505" s="1"/>
      <c r="E505" s="40"/>
      <c r="F505" s="41"/>
    </row>
    <row r="506" spans="1:6" ht="14.5">
      <c r="A506" s="49">
        <v>503</v>
      </c>
      <c r="B506" s="37"/>
      <c r="C506" s="39"/>
      <c r="D506" s="1"/>
      <c r="E506" s="40"/>
      <c r="F506" s="41"/>
    </row>
    <row r="507" spans="1:6" ht="14.5">
      <c r="A507" s="49">
        <v>504</v>
      </c>
      <c r="B507" s="37"/>
      <c r="C507" s="39"/>
      <c r="D507" s="1"/>
      <c r="E507" s="40"/>
      <c r="F507" s="41"/>
    </row>
    <row r="508" spans="1:6" ht="14.5">
      <c r="A508" s="49">
        <v>505</v>
      </c>
      <c r="B508" s="37"/>
      <c r="C508" s="39"/>
      <c r="D508" s="1"/>
      <c r="E508" s="40"/>
      <c r="F508" s="41"/>
    </row>
    <row r="509" spans="1:6" ht="14.5">
      <c r="A509" s="49">
        <v>506</v>
      </c>
      <c r="B509" s="37"/>
      <c r="C509" s="39"/>
      <c r="D509" s="1"/>
      <c r="E509" s="40"/>
      <c r="F509" s="41"/>
    </row>
    <row r="510" spans="1:6" ht="14.5">
      <c r="A510" s="49">
        <v>507</v>
      </c>
      <c r="B510" s="37"/>
      <c r="C510" s="39"/>
      <c r="D510" s="1"/>
      <c r="E510" s="40"/>
      <c r="F510" s="41"/>
    </row>
    <row r="511" spans="1:6" ht="14.5">
      <c r="A511" s="49">
        <v>508</v>
      </c>
      <c r="B511" s="37"/>
      <c r="C511" s="39"/>
      <c r="D511" s="1"/>
      <c r="E511" s="40"/>
      <c r="F511" s="41"/>
    </row>
    <row r="512" spans="1:6" ht="14.5">
      <c r="A512" s="49">
        <v>509</v>
      </c>
      <c r="B512" s="37"/>
      <c r="C512" s="39"/>
      <c r="D512" s="1"/>
      <c r="E512" s="40"/>
      <c r="F512" s="41"/>
    </row>
    <row r="513" spans="1:6" ht="14.5">
      <c r="A513" s="49">
        <v>510</v>
      </c>
      <c r="B513" s="37"/>
      <c r="C513" s="39"/>
      <c r="D513" s="1"/>
      <c r="E513" s="40"/>
      <c r="F513" s="41"/>
    </row>
    <row r="514" spans="1:6" ht="14.5">
      <c r="A514" s="49">
        <v>511</v>
      </c>
      <c r="B514" s="37"/>
      <c r="C514" s="39"/>
      <c r="D514" s="1"/>
      <c r="E514" s="40"/>
      <c r="F514" s="41"/>
    </row>
    <row r="515" spans="1:6" ht="14.5">
      <c r="A515" s="49">
        <v>512</v>
      </c>
      <c r="B515" s="37"/>
      <c r="C515" s="39"/>
      <c r="D515" s="1"/>
      <c r="E515" s="40"/>
      <c r="F515" s="41"/>
    </row>
    <row r="516" spans="1:6" ht="14.5">
      <c r="A516" s="49">
        <v>513</v>
      </c>
      <c r="B516" s="37"/>
      <c r="C516" s="39"/>
      <c r="D516" s="1"/>
      <c r="E516" s="40"/>
      <c r="F516" s="41"/>
    </row>
    <row r="517" spans="1:6" ht="14.5">
      <c r="A517" s="49">
        <v>514</v>
      </c>
      <c r="B517" s="37"/>
      <c r="C517" s="39"/>
      <c r="D517" s="1"/>
      <c r="E517" s="40"/>
      <c r="F517" s="41"/>
    </row>
    <row r="518" spans="1:6" ht="14.5">
      <c r="A518" s="49">
        <v>515</v>
      </c>
      <c r="B518" s="37"/>
      <c r="C518" s="39"/>
      <c r="D518" s="1"/>
      <c r="E518" s="40"/>
      <c r="F518" s="41"/>
    </row>
    <row r="519" spans="1:6" ht="14.5">
      <c r="A519" s="49">
        <v>516</v>
      </c>
      <c r="B519" s="37"/>
      <c r="C519" s="39"/>
      <c r="D519" s="1"/>
      <c r="E519" s="40"/>
      <c r="F519" s="41"/>
    </row>
    <row r="520" spans="1:6" ht="14.5">
      <c r="A520" s="49">
        <v>517</v>
      </c>
      <c r="B520" s="37"/>
      <c r="C520" s="39"/>
      <c r="D520" s="1"/>
      <c r="E520" s="40"/>
      <c r="F520" s="41"/>
    </row>
    <row r="521" spans="1:6" ht="14.5">
      <c r="A521" s="49">
        <v>518</v>
      </c>
      <c r="B521" s="37"/>
      <c r="C521" s="39"/>
      <c r="D521" s="1"/>
      <c r="E521" s="40"/>
      <c r="F521" s="41"/>
    </row>
    <row r="522" spans="1:6" ht="14.5">
      <c r="A522" s="49">
        <v>519</v>
      </c>
      <c r="B522" s="37"/>
      <c r="C522" s="39"/>
      <c r="D522" s="1"/>
      <c r="E522" s="40"/>
      <c r="F522" s="41"/>
    </row>
    <row r="523" spans="1:6" ht="14.5">
      <c r="A523" s="49">
        <v>520</v>
      </c>
      <c r="B523" s="37"/>
      <c r="C523" s="39"/>
      <c r="D523" s="1"/>
      <c r="E523" s="40"/>
      <c r="F523" s="41"/>
    </row>
    <row r="524" spans="1:6" ht="14.5">
      <c r="A524" s="49">
        <v>521</v>
      </c>
      <c r="B524" s="37"/>
      <c r="C524" s="39"/>
      <c r="D524" s="1"/>
      <c r="E524" s="40"/>
      <c r="F524" s="41"/>
    </row>
    <row r="525" spans="1:6" ht="14.5">
      <c r="A525" s="49">
        <v>522</v>
      </c>
      <c r="B525" s="37"/>
      <c r="C525" s="39"/>
      <c r="D525" s="1"/>
      <c r="E525" s="40"/>
      <c r="F525" s="41"/>
    </row>
    <row r="526" spans="1:6" ht="14.5">
      <c r="A526" s="49">
        <v>523</v>
      </c>
      <c r="B526" s="37"/>
      <c r="C526" s="39"/>
      <c r="D526" s="1"/>
      <c r="E526" s="40"/>
      <c r="F526" s="41"/>
    </row>
    <row r="527" spans="1:6" ht="14.5">
      <c r="A527" s="49">
        <v>524</v>
      </c>
      <c r="B527" s="37"/>
      <c r="C527" s="39"/>
      <c r="D527" s="1"/>
      <c r="E527" s="40"/>
      <c r="F527" s="41"/>
    </row>
    <row r="528" spans="1:6" ht="14.5">
      <c r="A528" s="49">
        <v>525</v>
      </c>
      <c r="B528" s="37"/>
      <c r="C528" s="39"/>
      <c r="D528" s="1"/>
      <c r="E528" s="40"/>
      <c r="F528" s="41"/>
    </row>
    <row r="529" spans="1:6" ht="14.5">
      <c r="A529" s="49">
        <v>526</v>
      </c>
      <c r="B529" s="37"/>
      <c r="C529" s="39"/>
      <c r="D529" s="1"/>
      <c r="E529" s="40"/>
      <c r="F529" s="41"/>
    </row>
    <row r="530" spans="1:6" ht="14.5">
      <c r="A530" s="49">
        <v>527</v>
      </c>
      <c r="B530" s="37"/>
      <c r="C530" s="39"/>
      <c r="D530" s="1"/>
      <c r="E530" s="40"/>
      <c r="F530" s="41"/>
    </row>
    <row r="531" spans="1:6" ht="14.5">
      <c r="A531" s="49">
        <v>528</v>
      </c>
      <c r="B531" s="37"/>
      <c r="C531" s="39"/>
      <c r="D531" s="1"/>
      <c r="E531" s="40"/>
      <c r="F531" s="41"/>
    </row>
    <row r="532" spans="1:6" ht="14.5">
      <c r="A532" s="49">
        <v>529</v>
      </c>
      <c r="B532" s="37"/>
      <c r="C532" s="39"/>
      <c r="D532" s="1"/>
      <c r="E532" s="40"/>
      <c r="F532" s="41"/>
    </row>
    <row r="533" spans="1:6" ht="14.5">
      <c r="A533" s="49">
        <v>530</v>
      </c>
      <c r="B533" s="37"/>
      <c r="C533" s="39"/>
      <c r="D533" s="1"/>
      <c r="E533" s="40"/>
      <c r="F533" s="41"/>
    </row>
    <row r="534" spans="1:6" ht="14.5">
      <c r="A534" s="49">
        <v>531</v>
      </c>
      <c r="B534" s="37"/>
      <c r="C534" s="39"/>
      <c r="D534" s="1"/>
      <c r="E534" s="40"/>
      <c r="F534" s="41"/>
    </row>
    <row r="535" spans="1:6" ht="14.5">
      <c r="A535" s="49">
        <v>532</v>
      </c>
      <c r="B535" s="37"/>
      <c r="C535" s="39"/>
      <c r="D535" s="1"/>
      <c r="E535" s="40"/>
      <c r="F535" s="41"/>
    </row>
    <row r="536" spans="1:6" ht="14.5">
      <c r="A536" s="49">
        <v>533</v>
      </c>
      <c r="B536" s="37"/>
      <c r="C536" s="39"/>
      <c r="D536" s="1"/>
      <c r="E536" s="40"/>
      <c r="F536" s="41"/>
    </row>
    <row r="537" spans="1:6" ht="14.5">
      <c r="A537" s="49">
        <v>534</v>
      </c>
      <c r="B537" s="37"/>
      <c r="C537" s="39"/>
      <c r="D537" s="1"/>
      <c r="E537" s="40"/>
      <c r="F537" s="41"/>
    </row>
    <row r="538" spans="1:6" ht="14.5">
      <c r="A538" s="49">
        <v>535</v>
      </c>
      <c r="B538" s="37"/>
      <c r="C538" s="39"/>
      <c r="D538" s="1"/>
      <c r="E538" s="40"/>
      <c r="F538" s="41"/>
    </row>
    <row r="539" spans="1:6" ht="14.5">
      <c r="A539" s="49">
        <v>536</v>
      </c>
      <c r="B539" s="37"/>
      <c r="C539" s="39"/>
      <c r="D539" s="1"/>
      <c r="E539" s="40"/>
      <c r="F539" s="41"/>
    </row>
    <row r="540" spans="1:6" ht="14.5">
      <c r="A540" s="49">
        <v>537</v>
      </c>
      <c r="B540" s="37"/>
      <c r="C540" s="39"/>
      <c r="D540" s="1"/>
      <c r="E540" s="40"/>
      <c r="F540" s="41"/>
    </row>
    <row r="541" spans="1:6" ht="14.5">
      <c r="A541" s="49">
        <v>538</v>
      </c>
      <c r="B541" s="37"/>
      <c r="C541" s="39"/>
      <c r="D541" s="1"/>
      <c r="E541" s="40"/>
      <c r="F541" s="41"/>
    </row>
    <row r="542" spans="1:6" ht="14.5">
      <c r="A542" s="49">
        <v>539</v>
      </c>
      <c r="B542" s="37"/>
      <c r="C542" s="39"/>
      <c r="D542" s="1"/>
      <c r="E542" s="40"/>
      <c r="F542" s="41"/>
    </row>
    <row r="543" spans="1:6" ht="14.5">
      <c r="A543" s="49">
        <v>540</v>
      </c>
      <c r="B543" s="37"/>
      <c r="C543" s="39"/>
      <c r="D543" s="1"/>
      <c r="E543" s="40"/>
      <c r="F543" s="41"/>
    </row>
    <row r="544" spans="1:6" ht="14.5">
      <c r="A544" s="49">
        <v>541</v>
      </c>
      <c r="B544" s="37"/>
      <c r="C544" s="39"/>
      <c r="D544" s="1"/>
      <c r="E544" s="40"/>
      <c r="F544" s="41"/>
    </row>
    <row r="545" spans="1:6" ht="14.5">
      <c r="A545" s="49">
        <v>542</v>
      </c>
      <c r="B545" s="37"/>
      <c r="C545" s="39"/>
      <c r="D545" s="1"/>
      <c r="E545" s="40"/>
      <c r="F545" s="41"/>
    </row>
    <row r="546" spans="1:6" ht="14.5">
      <c r="A546" s="49">
        <v>543</v>
      </c>
      <c r="B546" s="37"/>
      <c r="C546" s="39"/>
      <c r="D546" s="1"/>
      <c r="E546" s="40"/>
      <c r="F546" s="41"/>
    </row>
    <row r="547" spans="1:6" ht="14.5">
      <c r="A547" s="49">
        <v>544</v>
      </c>
      <c r="B547" s="37"/>
      <c r="C547" s="39"/>
      <c r="D547" s="1"/>
      <c r="E547" s="40"/>
      <c r="F547" s="41"/>
    </row>
    <row r="548" spans="1:6" ht="14.5">
      <c r="A548" s="49">
        <v>545</v>
      </c>
      <c r="B548" s="37"/>
      <c r="C548" s="39"/>
      <c r="D548" s="1"/>
      <c r="E548" s="40"/>
      <c r="F548" s="41"/>
    </row>
    <row r="549" spans="1:6" ht="14.5">
      <c r="A549" s="49">
        <v>546</v>
      </c>
      <c r="B549" s="37"/>
      <c r="C549" s="39"/>
      <c r="D549" s="1"/>
      <c r="E549" s="40"/>
      <c r="F549" s="41"/>
    </row>
    <row r="550" spans="1:6" ht="14.5">
      <c r="A550" s="49">
        <v>547</v>
      </c>
      <c r="B550" s="37"/>
      <c r="C550" s="39"/>
      <c r="D550" s="1"/>
      <c r="E550" s="40"/>
      <c r="F550" s="41"/>
    </row>
    <row r="551" spans="1:6" ht="14.5">
      <c r="A551" s="49">
        <v>548</v>
      </c>
      <c r="B551" s="37"/>
      <c r="C551" s="39"/>
      <c r="D551" s="1"/>
      <c r="E551" s="40"/>
      <c r="F551" s="41"/>
    </row>
    <row r="552" spans="1:6" ht="14.5">
      <c r="A552" s="49">
        <v>549</v>
      </c>
      <c r="B552" s="37"/>
      <c r="C552" s="39"/>
      <c r="D552" s="1"/>
      <c r="E552" s="40"/>
      <c r="F552" s="41"/>
    </row>
    <row r="553" spans="1:6" ht="14.5">
      <c r="A553" s="49">
        <v>550</v>
      </c>
      <c r="B553" s="37"/>
      <c r="C553" s="39"/>
      <c r="D553" s="1"/>
      <c r="E553" s="40"/>
      <c r="F553" s="41"/>
    </row>
    <row r="554" spans="1:6" ht="14.5">
      <c r="A554" s="49">
        <v>551</v>
      </c>
      <c r="B554" s="37"/>
      <c r="C554" s="39"/>
      <c r="D554" s="1"/>
      <c r="E554" s="40"/>
      <c r="F554" s="41"/>
    </row>
    <row r="555" spans="1:6" ht="14.5">
      <c r="A555" s="49">
        <v>552</v>
      </c>
      <c r="B555" s="37"/>
      <c r="C555" s="39"/>
      <c r="D555" s="1"/>
      <c r="E555" s="40"/>
      <c r="F555" s="41"/>
    </row>
    <row r="556" spans="1:6" ht="14.5">
      <c r="A556" s="49">
        <v>553</v>
      </c>
      <c r="B556" s="37"/>
      <c r="C556" s="39"/>
      <c r="D556" s="1"/>
      <c r="E556" s="40"/>
      <c r="F556" s="41"/>
    </row>
    <row r="557" spans="1:6" ht="14.5">
      <c r="A557" s="49">
        <v>554</v>
      </c>
      <c r="B557" s="37"/>
      <c r="C557" s="39"/>
      <c r="D557" s="1"/>
      <c r="E557" s="40"/>
      <c r="F557" s="41"/>
    </row>
    <row r="558" spans="1:6" ht="14.5">
      <c r="A558" s="49">
        <v>555</v>
      </c>
      <c r="B558" s="37"/>
      <c r="C558" s="39"/>
      <c r="D558" s="1"/>
      <c r="E558" s="40"/>
      <c r="F558" s="41"/>
    </row>
    <row r="559" spans="1:6" ht="14.5">
      <c r="A559" s="49">
        <v>556</v>
      </c>
      <c r="B559" s="37"/>
      <c r="C559" s="39"/>
      <c r="D559" s="1"/>
      <c r="E559" s="40"/>
      <c r="F559" s="41"/>
    </row>
    <row r="560" spans="1:6" ht="14.5">
      <c r="A560" s="49">
        <v>557</v>
      </c>
      <c r="B560" s="37"/>
      <c r="C560" s="39"/>
      <c r="D560" s="1"/>
      <c r="E560" s="40"/>
      <c r="F560" s="41"/>
    </row>
    <row r="561" spans="1:6" ht="14.5">
      <c r="A561" s="49">
        <v>558</v>
      </c>
      <c r="B561" s="37"/>
      <c r="C561" s="39"/>
      <c r="D561" s="1"/>
      <c r="E561" s="40"/>
      <c r="F561" s="41"/>
    </row>
    <row r="562" spans="1:6" ht="14.5">
      <c r="A562" s="49">
        <v>559</v>
      </c>
      <c r="B562" s="37"/>
      <c r="C562" s="39"/>
      <c r="D562" s="1"/>
      <c r="E562" s="40"/>
      <c r="F562" s="41"/>
    </row>
    <row r="563" spans="1:6" ht="14.5">
      <c r="A563" s="49">
        <v>560</v>
      </c>
      <c r="B563" s="37"/>
      <c r="C563" s="39"/>
      <c r="D563" s="1"/>
      <c r="E563" s="40"/>
      <c r="F563" s="41"/>
    </row>
    <row r="564" spans="1:6" ht="14.5">
      <c r="A564" s="49">
        <v>561</v>
      </c>
      <c r="B564" s="37"/>
      <c r="C564" s="39"/>
      <c r="D564" s="1"/>
      <c r="E564" s="40"/>
      <c r="F564" s="41"/>
    </row>
    <row r="565" spans="1:6" ht="14.5">
      <c r="A565" s="49">
        <v>562</v>
      </c>
      <c r="B565" s="37"/>
      <c r="C565" s="39"/>
      <c r="D565" s="1"/>
      <c r="E565" s="40"/>
      <c r="F565" s="41"/>
    </row>
    <row r="566" spans="1:6" ht="14.5">
      <c r="A566" s="49">
        <v>563</v>
      </c>
      <c r="B566" s="37"/>
      <c r="C566" s="39"/>
      <c r="D566" s="1"/>
      <c r="E566" s="40"/>
      <c r="F566" s="41"/>
    </row>
    <row r="567" spans="1:6" ht="14.5">
      <c r="A567" s="49">
        <v>564</v>
      </c>
      <c r="B567" s="37"/>
      <c r="C567" s="39"/>
      <c r="D567" s="1"/>
      <c r="E567" s="40"/>
      <c r="F567" s="41"/>
    </row>
    <row r="568" spans="1:6" ht="14.5">
      <c r="A568" s="49">
        <v>565</v>
      </c>
      <c r="B568" s="37"/>
      <c r="C568" s="39"/>
      <c r="D568" s="1"/>
      <c r="E568" s="40"/>
      <c r="F568" s="41"/>
    </row>
    <row r="569" spans="1:6" ht="14.5">
      <c r="A569" s="49">
        <v>566</v>
      </c>
      <c r="B569" s="37"/>
      <c r="C569" s="39"/>
      <c r="D569" s="1"/>
      <c r="E569" s="40"/>
      <c r="F569" s="41"/>
    </row>
    <row r="570" spans="1:6" ht="14.5">
      <c r="A570" s="49">
        <v>567</v>
      </c>
      <c r="B570" s="37"/>
      <c r="C570" s="39"/>
      <c r="D570" s="1"/>
      <c r="E570" s="40"/>
      <c r="F570" s="41"/>
    </row>
    <row r="571" spans="1:6" ht="14.5">
      <c r="A571" s="49">
        <v>568</v>
      </c>
      <c r="B571" s="37"/>
      <c r="C571" s="39"/>
      <c r="D571" s="1"/>
      <c r="E571" s="40"/>
      <c r="F571" s="41"/>
    </row>
    <row r="572" spans="1:6" ht="14.5">
      <c r="A572" s="49">
        <v>569</v>
      </c>
      <c r="B572" s="37"/>
      <c r="C572" s="39"/>
      <c r="D572" s="1"/>
      <c r="E572" s="40"/>
      <c r="F572" s="41"/>
    </row>
    <row r="573" spans="1:6" ht="14.5">
      <c r="A573" s="49">
        <v>570</v>
      </c>
      <c r="B573" s="37"/>
      <c r="C573" s="39"/>
      <c r="D573" s="1"/>
      <c r="E573" s="40"/>
      <c r="F573" s="41"/>
    </row>
    <row r="574" spans="1:6" ht="14.5">
      <c r="A574" s="49">
        <v>571</v>
      </c>
      <c r="B574" s="37"/>
      <c r="C574" s="39"/>
      <c r="D574" s="1"/>
      <c r="E574" s="40"/>
      <c r="F574" s="41"/>
    </row>
    <row r="575" spans="1:6" ht="14.5">
      <c r="A575" s="49">
        <v>572</v>
      </c>
      <c r="B575" s="37"/>
      <c r="C575" s="39"/>
      <c r="D575" s="1"/>
      <c r="E575" s="40"/>
      <c r="F575" s="41"/>
    </row>
    <row r="576" spans="1:6" ht="14.5">
      <c r="A576" s="49">
        <v>573</v>
      </c>
      <c r="B576" s="37"/>
      <c r="C576" s="39"/>
      <c r="D576" s="1"/>
      <c r="E576" s="40"/>
      <c r="F576" s="41"/>
    </row>
    <row r="577" spans="1:6" ht="14.5">
      <c r="A577" s="49">
        <v>574</v>
      </c>
      <c r="B577" s="37"/>
      <c r="C577" s="39"/>
      <c r="D577" s="1"/>
      <c r="E577" s="40"/>
      <c r="F577" s="41"/>
    </row>
    <row r="578" spans="1:6" ht="14.5">
      <c r="A578" s="49">
        <v>575</v>
      </c>
      <c r="B578" s="37"/>
      <c r="C578" s="39"/>
      <c r="D578" s="1"/>
      <c r="E578" s="40"/>
      <c r="F578" s="41"/>
    </row>
    <row r="579" spans="1:6" ht="14.5">
      <c r="A579" s="49">
        <v>576</v>
      </c>
      <c r="B579" s="37"/>
      <c r="C579" s="39"/>
      <c r="D579" s="1"/>
      <c r="E579" s="40"/>
      <c r="F579" s="41"/>
    </row>
    <row r="580" spans="1:6" ht="14.5">
      <c r="A580" s="49">
        <v>577</v>
      </c>
      <c r="B580" s="37"/>
      <c r="C580" s="39"/>
      <c r="D580" s="1"/>
      <c r="E580" s="40"/>
      <c r="F580" s="41"/>
    </row>
    <row r="581" spans="1:6" ht="14.5">
      <c r="A581" s="49">
        <v>578</v>
      </c>
      <c r="B581" s="37"/>
      <c r="C581" s="39"/>
      <c r="D581" s="1"/>
      <c r="E581" s="40"/>
      <c r="F581" s="41"/>
    </row>
    <row r="582" spans="1:6" ht="14.5">
      <c r="A582" s="49">
        <v>579</v>
      </c>
      <c r="B582" s="37"/>
      <c r="C582" s="39"/>
      <c r="D582" s="1"/>
      <c r="E582" s="40"/>
      <c r="F582" s="41"/>
    </row>
    <row r="583" spans="1:6" ht="14.5">
      <c r="A583" s="49">
        <v>580</v>
      </c>
      <c r="B583" s="37"/>
      <c r="C583" s="39"/>
      <c r="D583" s="1"/>
      <c r="E583" s="40"/>
      <c r="F583" s="41"/>
    </row>
    <row r="584" spans="1:6" ht="14.5">
      <c r="A584" s="49">
        <v>581</v>
      </c>
      <c r="B584" s="37"/>
      <c r="C584" s="39"/>
      <c r="D584" s="1"/>
      <c r="E584" s="40"/>
      <c r="F584" s="41"/>
    </row>
    <row r="585" spans="1:6" ht="14.5">
      <c r="A585" s="49">
        <v>582</v>
      </c>
      <c r="B585" s="37"/>
      <c r="C585" s="39"/>
      <c r="D585" s="1"/>
      <c r="E585" s="40"/>
      <c r="F585" s="41"/>
    </row>
    <row r="586" spans="1:6" ht="14.5">
      <c r="A586" s="49">
        <v>583</v>
      </c>
      <c r="B586" s="37"/>
      <c r="C586" s="39"/>
      <c r="D586" s="1"/>
      <c r="E586" s="40"/>
      <c r="F586" s="41"/>
    </row>
    <row r="587" spans="1:6" ht="14.5">
      <c r="A587" s="49">
        <v>584</v>
      </c>
      <c r="B587" s="37"/>
      <c r="C587" s="39"/>
      <c r="D587" s="1"/>
      <c r="E587" s="40"/>
      <c r="F587" s="41"/>
    </row>
    <row r="588" spans="1:6" ht="14.5">
      <c r="A588" s="49">
        <v>585</v>
      </c>
      <c r="B588" s="37"/>
      <c r="C588" s="39"/>
      <c r="D588" s="1"/>
      <c r="E588" s="40"/>
      <c r="F588" s="41"/>
    </row>
    <row r="589" spans="1:6" ht="14.5">
      <c r="A589" s="49">
        <v>586</v>
      </c>
      <c r="B589" s="37"/>
      <c r="C589" s="39"/>
      <c r="D589" s="1"/>
      <c r="E589" s="40"/>
      <c r="F589" s="41"/>
    </row>
    <row r="590" spans="1:6" ht="14.5">
      <c r="A590" s="49">
        <v>587</v>
      </c>
      <c r="B590" s="37"/>
      <c r="C590" s="39"/>
      <c r="D590" s="1"/>
      <c r="E590" s="40"/>
      <c r="F590" s="41"/>
    </row>
    <row r="591" spans="1:6" ht="14.5">
      <c r="A591" s="49">
        <v>588</v>
      </c>
      <c r="B591" s="37"/>
      <c r="C591" s="39"/>
      <c r="D591" s="1"/>
      <c r="E591" s="40"/>
      <c r="F591" s="41"/>
    </row>
    <row r="592" spans="1:6" ht="14.5">
      <c r="A592" s="49">
        <v>589</v>
      </c>
      <c r="B592" s="37"/>
      <c r="C592" s="39"/>
      <c r="D592" s="1"/>
      <c r="E592" s="40"/>
      <c r="F592" s="41"/>
    </row>
    <row r="593" spans="1:6" ht="14.5">
      <c r="A593" s="49">
        <v>590</v>
      </c>
      <c r="B593" s="37"/>
      <c r="C593" s="39"/>
      <c r="D593" s="1"/>
      <c r="E593" s="40"/>
      <c r="F593" s="41"/>
    </row>
    <row r="594" spans="1:6" ht="14.5">
      <c r="A594" s="49">
        <v>591</v>
      </c>
      <c r="B594" s="37"/>
      <c r="C594" s="39"/>
      <c r="D594" s="1"/>
      <c r="E594" s="40"/>
      <c r="F594" s="41"/>
    </row>
    <row r="595" spans="1:6" ht="14.5">
      <c r="A595" s="49">
        <v>592</v>
      </c>
      <c r="B595" s="37"/>
      <c r="C595" s="39"/>
      <c r="D595" s="1"/>
      <c r="E595" s="40"/>
      <c r="F595" s="41"/>
    </row>
    <row r="596" spans="1:6" ht="14.5">
      <c r="A596" s="49">
        <v>593</v>
      </c>
      <c r="B596" s="37"/>
      <c r="C596" s="39"/>
      <c r="D596" s="1"/>
      <c r="E596" s="40"/>
      <c r="F596" s="41"/>
    </row>
    <row r="597" spans="1:6" ht="14.5">
      <c r="A597" s="49">
        <v>594</v>
      </c>
      <c r="B597" s="37"/>
      <c r="C597" s="39"/>
      <c r="D597" s="1"/>
      <c r="E597" s="40"/>
      <c r="F597" s="41"/>
    </row>
    <row r="598" spans="1:6" ht="14.5">
      <c r="A598" s="49">
        <v>595</v>
      </c>
      <c r="B598" s="37"/>
      <c r="C598" s="39"/>
      <c r="D598" s="1"/>
      <c r="E598" s="40"/>
      <c r="F598" s="41"/>
    </row>
    <row r="599" spans="1:6" ht="14.5">
      <c r="A599" s="49">
        <v>596</v>
      </c>
      <c r="B599" s="37"/>
      <c r="C599" s="39"/>
      <c r="D599" s="1"/>
      <c r="E599" s="40"/>
      <c r="F599" s="41"/>
    </row>
    <row r="600" spans="1:6" ht="14.5">
      <c r="A600" s="49">
        <v>597</v>
      </c>
      <c r="B600" s="37"/>
      <c r="C600" s="39"/>
      <c r="D600" s="1"/>
      <c r="E600" s="40"/>
      <c r="F600" s="41"/>
    </row>
    <row r="601" spans="1:6" ht="14.5">
      <c r="A601" s="49">
        <v>598</v>
      </c>
      <c r="B601" s="37"/>
      <c r="C601" s="39"/>
      <c r="D601" s="1"/>
      <c r="E601" s="40"/>
      <c r="F601" s="41"/>
    </row>
    <row r="602" spans="1:6" ht="14.5">
      <c r="A602" s="49">
        <v>599</v>
      </c>
      <c r="B602" s="37"/>
      <c r="C602" s="39"/>
      <c r="D602" s="1"/>
      <c r="E602" s="40"/>
      <c r="F602" s="41"/>
    </row>
    <row r="603" spans="1:6" ht="14.5">
      <c r="A603" s="49">
        <v>600</v>
      </c>
      <c r="B603" s="37"/>
      <c r="C603" s="39"/>
      <c r="D603" s="1"/>
      <c r="E603" s="40"/>
      <c r="F603" s="41"/>
    </row>
    <row r="604" spans="1:6" ht="14.5">
      <c r="A604" s="49">
        <v>601</v>
      </c>
      <c r="B604" s="37"/>
      <c r="C604" s="39"/>
      <c r="D604" s="1"/>
      <c r="E604" s="40"/>
      <c r="F604" s="41"/>
    </row>
    <row r="605" spans="1:6" ht="14.5">
      <c r="A605" s="49">
        <v>602</v>
      </c>
      <c r="B605" s="37"/>
      <c r="C605" s="39"/>
      <c r="D605" s="1"/>
      <c r="E605" s="40"/>
      <c r="F605" s="41"/>
    </row>
    <row r="606" spans="1:6" ht="14.5">
      <c r="A606" s="49">
        <v>603</v>
      </c>
      <c r="B606" s="37"/>
      <c r="C606" s="39"/>
      <c r="D606" s="1"/>
      <c r="E606" s="40"/>
      <c r="F606" s="41"/>
    </row>
    <row r="607" spans="1:6" ht="14.5">
      <c r="A607" s="49">
        <v>604</v>
      </c>
      <c r="B607" s="37"/>
      <c r="C607" s="39"/>
      <c r="D607" s="1"/>
      <c r="E607" s="40"/>
      <c r="F607" s="41"/>
    </row>
    <row r="608" spans="1:6" ht="14.5">
      <c r="A608" s="49">
        <v>605</v>
      </c>
      <c r="B608" s="37"/>
      <c r="C608" s="39"/>
      <c r="D608" s="1"/>
      <c r="E608" s="40"/>
      <c r="F608" s="41"/>
    </row>
    <row r="609" spans="1:6" ht="14.5">
      <c r="A609" s="49">
        <v>606</v>
      </c>
      <c r="B609" s="37"/>
      <c r="C609" s="39"/>
      <c r="D609" s="1"/>
      <c r="E609" s="40"/>
      <c r="F609" s="41"/>
    </row>
    <row r="610" spans="1:6" ht="14.5">
      <c r="A610" s="49">
        <v>607</v>
      </c>
      <c r="B610" s="37"/>
      <c r="C610" s="39"/>
      <c r="D610" s="1"/>
      <c r="E610" s="40"/>
      <c r="F610" s="41"/>
    </row>
    <row r="611" spans="1:6" ht="14.5">
      <c r="A611" s="49">
        <v>608</v>
      </c>
      <c r="B611" s="37"/>
      <c r="C611" s="39"/>
      <c r="D611" s="1"/>
      <c r="E611" s="40"/>
      <c r="F611" s="41"/>
    </row>
    <row r="612" spans="1:6" ht="14.5">
      <c r="A612" s="49">
        <v>609</v>
      </c>
      <c r="B612" s="37"/>
      <c r="C612" s="39"/>
      <c r="D612" s="1"/>
      <c r="E612" s="40"/>
      <c r="F612" s="41"/>
    </row>
    <row r="613" spans="1:6" ht="14.5">
      <c r="A613" s="49">
        <v>610</v>
      </c>
      <c r="B613" s="37"/>
      <c r="C613" s="39"/>
      <c r="D613" s="1"/>
      <c r="E613" s="40"/>
      <c r="F613" s="41"/>
    </row>
    <row r="614" spans="1:6" ht="14.5">
      <c r="A614" s="49">
        <v>611</v>
      </c>
      <c r="B614" s="37"/>
      <c r="C614" s="39"/>
      <c r="D614" s="1"/>
      <c r="E614" s="40"/>
      <c r="F614" s="41"/>
    </row>
    <row r="615" spans="1:6" ht="14.5">
      <c r="A615" s="49">
        <v>612</v>
      </c>
      <c r="B615" s="37"/>
      <c r="C615" s="39"/>
      <c r="D615" s="1"/>
      <c r="E615" s="40"/>
      <c r="F615" s="41"/>
    </row>
    <row r="616" spans="1:6" ht="14.5">
      <c r="A616" s="49">
        <v>613</v>
      </c>
      <c r="B616" s="37"/>
      <c r="C616" s="39"/>
      <c r="D616" s="1"/>
      <c r="E616" s="40"/>
      <c r="F616" s="41"/>
    </row>
    <row r="617" spans="1:6" ht="14.5">
      <c r="A617" s="49">
        <v>614</v>
      </c>
      <c r="B617" s="37"/>
      <c r="C617" s="39"/>
      <c r="D617" s="1"/>
      <c r="E617" s="40"/>
      <c r="F617" s="41"/>
    </row>
    <row r="618" spans="1:6" ht="14.5">
      <c r="A618" s="49">
        <v>615</v>
      </c>
      <c r="B618" s="37"/>
      <c r="C618" s="39"/>
      <c r="D618" s="1"/>
      <c r="E618" s="40"/>
      <c r="F618" s="41"/>
    </row>
    <row r="619" spans="1:6" ht="14.5">
      <c r="A619" s="49">
        <v>616</v>
      </c>
      <c r="B619" s="37"/>
      <c r="C619" s="39"/>
      <c r="D619" s="1"/>
      <c r="E619" s="40"/>
      <c r="F619" s="41"/>
    </row>
    <row r="620" spans="1:6" ht="14.5">
      <c r="A620" s="49">
        <v>617</v>
      </c>
      <c r="B620" s="37"/>
      <c r="C620" s="39"/>
      <c r="D620" s="1"/>
      <c r="E620" s="40"/>
      <c r="F620" s="41"/>
    </row>
    <row r="621" spans="1:6" ht="14.5">
      <c r="A621" s="49">
        <v>618</v>
      </c>
      <c r="B621" s="37"/>
      <c r="C621" s="39"/>
      <c r="D621" s="1"/>
      <c r="E621" s="40"/>
      <c r="F621" s="41"/>
    </row>
    <row r="622" spans="1:6" ht="14.5">
      <c r="A622" s="49">
        <v>619</v>
      </c>
      <c r="B622" s="37"/>
      <c r="C622" s="39"/>
      <c r="D622" s="1"/>
      <c r="E622" s="40"/>
      <c r="F622" s="41"/>
    </row>
    <row r="623" spans="1:6" ht="14.5">
      <c r="A623" s="49">
        <v>620</v>
      </c>
      <c r="B623" s="37"/>
      <c r="C623" s="39"/>
      <c r="D623" s="1"/>
      <c r="E623" s="40"/>
      <c r="F623" s="41"/>
    </row>
    <row r="624" spans="1:6" ht="14.5">
      <c r="A624" s="49">
        <v>621</v>
      </c>
      <c r="B624" s="37"/>
      <c r="C624" s="39"/>
      <c r="D624" s="1"/>
      <c r="E624" s="40"/>
      <c r="F624" s="41"/>
    </row>
    <row r="625" spans="1:6" ht="14.5">
      <c r="A625" s="49">
        <v>622</v>
      </c>
      <c r="B625" s="37"/>
      <c r="C625" s="39"/>
      <c r="D625" s="1"/>
      <c r="E625" s="40"/>
      <c r="F625" s="41"/>
    </row>
    <row r="626" spans="1:6" ht="14.5">
      <c r="A626" s="49">
        <v>623</v>
      </c>
      <c r="B626" s="37"/>
      <c r="C626" s="39"/>
      <c r="D626" s="1"/>
      <c r="E626" s="40"/>
      <c r="F626" s="41"/>
    </row>
    <row r="627" spans="1:6" ht="14.5">
      <c r="A627" s="49">
        <v>624</v>
      </c>
      <c r="B627" s="37"/>
      <c r="C627" s="39"/>
      <c r="D627" s="1"/>
      <c r="E627" s="40"/>
      <c r="F627" s="41"/>
    </row>
    <row r="628" spans="1:6" ht="14.5">
      <c r="A628" s="49">
        <v>625</v>
      </c>
      <c r="B628" s="37"/>
      <c r="C628" s="39"/>
      <c r="D628" s="1"/>
      <c r="E628" s="40"/>
      <c r="F628" s="41"/>
    </row>
    <row r="629" spans="1:6" ht="14.5">
      <c r="A629" s="49">
        <v>626</v>
      </c>
      <c r="B629" s="37"/>
      <c r="C629" s="39"/>
      <c r="D629" s="1"/>
      <c r="E629" s="40"/>
      <c r="F629" s="41"/>
    </row>
    <row r="630" spans="1:6" ht="14.5">
      <c r="A630" s="49">
        <v>627</v>
      </c>
      <c r="B630" s="37"/>
      <c r="C630" s="39"/>
      <c r="D630" s="1"/>
      <c r="E630" s="40"/>
      <c r="F630" s="41"/>
    </row>
    <row r="631" spans="1:6" ht="14.5">
      <c r="A631" s="49">
        <v>628</v>
      </c>
      <c r="B631" s="37"/>
      <c r="C631" s="39"/>
      <c r="D631" s="1"/>
      <c r="E631" s="40"/>
      <c r="F631" s="41"/>
    </row>
    <row r="632" spans="1:6" ht="14.5">
      <c r="A632" s="49">
        <v>629</v>
      </c>
      <c r="B632" s="37"/>
      <c r="C632" s="39"/>
      <c r="D632" s="1"/>
      <c r="E632" s="40"/>
      <c r="F632" s="41"/>
    </row>
    <row r="633" spans="1:6" ht="14.5">
      <c r="A633" s="49">
        <v>630</v>
      </c>
      <c r="B633" s="37"/>
      <c r="C633" s="39"/>
      <c r="D633" s="1"/>
      <c r="E633" s="40"/>
      <c r="F633" s="41"/>
    </row>
    <row r="634" spans="1:6" ht="14.5">
      <c r="A634" s="49">
        <v>631</v>
      </c>
      <c r="B634" s="37"/>
      <c r="C634" s="39"/>
      <c r="D634" s="1"/>
      <c r="E634" s="40"/>
      <c r="F634" s="41"/>
    </row>
    <row r="635" spans="1:6" ht="14.5">
      <c r="A635" s="49">
        <v>632</v>
      </c>
      <c r="B635" s="37"/>
      <c r="C635" s="39"/>
      <c r="D635" s="1"/>
      <c r="E635" s="40"/>
      <c r="F635" s="41"/>
    </row>
    <row r="636" spans="1:6" ht="14.5">
      <c r="A636" s="49">
        <v>633</v>
      </c>
      <c r="B636" s="37"/>
      <c r="C636" s="39"/>
      <c r="D636" s="1"/>
      <c r="E636" s="40"/>
      <c r="F636" s="41"/>
    </row>
    <row r="637" spans="1:6" ht="14.5">
      <c r="A637" s="49">
        <v>634</v>
      </c>
      <c r="B637" s="37"/>
      <c r="C637" s="39"/>
      <c r="D637" s="1"/>
      <c r="E637" s="40"/>
      <c r="F637" s="41"/>
    </row>
    <row r="638" spans="1:6" ht="14.5">
      <c r="A638" s="49">
        <v>635</v>
      </c>
      <c r="B638" s="37"/>
      <c r="C638" s="39"/>
      <c r="D638" s="1"/>
      <c r="E638" s="40"/>
      <c r="F638" s="41"/>
    </row>
    <row r="639" spans="1:6" ht="14.5">
      <c r="A639" s="49">
        <v>636</v>
      </c>
      <c r="B639" s="37"/>
      <c r="C639" s="39"/>
      <c r="D639" s="1"/>
      <c r="E639" s="40"/>
      <c r="F639" s="41"/>
    </row>
    <row r="640" spans="1:6" ht="14.5">
      <c r="A640" s="49">
        <v>637</v>
      </c>
      <c r="B640" s="37"/>
      <c r="C640" s="39"/>
      <c r="D640" s="1"/>
      <c r="E640" s="40"/>
      <c r="F640" s="41"/>
    </row>
    <row r="641" spans="1:6" ht="14.5">
      <c r="A641" s="49">
        <v>638</v>
      </c>
      <c r="B641" s="37"/>
      <c r="C641" s="39"/>
      <c r="D641" s="1"/>
      <c r="E641" s="40"/>
      <c r="F641" s="41"/>
    </row>
    <row r="642" spans="1:6" ht="14.5">
      <c r="A642" s="49">
        <v>639</v>
      </c>
      <c r="B642" s="37"/>
      <c r="C642" s="39"/>
      <c r="D642" s="1"/>
      <c r="E642" s="40"/>
      <c r="F642" s="41"/>
    </row>
    <row r="643" spans="1:6" ht="14.5">
      <c r="A643" s="49">
        <v>640</v>
      </c>
      <c r="B643" s="37"/>
      <c r="C643" s="39"/>
      <c r="D643" s="1"/>
      <c r="E643" s="40"/>
      <c r="F643" s="41"/>
    </row>
    <row r="644" spans="1:6" ht="14.5">
      <c r="A644" s="49">
        <v>641</v>
      </c>
      <c r="B644" s="37"/>
      <c r="C644" s="39"/>
      <c r="D644" s="1"/>
      <c r="E644" s="40"/>
      <c r="F644" s="41"/>
    </row>
    <row r="645" spans="1:6" ht="14.5">
      <c r="A645" s="49">
        <v>642</v>
      </c>
      <c r="B645" s="37"/>
      <c r="C645" s="39"/>
      <c r="D645" s="1"/>
      <c r="E645" s="40"/>
      <c r="F645" s="41"/>
    </row>
    <row r="646" spans="1:6" ht="14.5">
      <c r="A646" s="49">
        <v>643</v>
      </c>
      <c r="B646" s="37"/>
      <c r="C646" s="39"/>
      <c r="D646" s="1"/>
      <c r="E646" s="40"/>
      <c r="F646" s="41"/>
    </row>
    <row r="647" spans="1:6" ht="14.5">
      <c r="A647" s="49">
        <v>644</v>
      </c>
      <c r="B647" s="37"/>
      <c r="C647" s="39"/>
      <c r="D647" s="1"/>
      <c r="E647" s="40"/>
      <c r="F647" s="41"/>
    </row>
    <row r="648" spans="1:6" ht="14.5">
      <c r="A648" s="49">
        <v>645</v>
      </c>
      <c r="B648" s="37"/>
      <c r="C648" s="39"/>
      <c r="D648" s="1"/>
      <c r="E648" s="40"/>
      <c r="F648" s="41"/>
    </row>
    <row r="649" spans="1:6" ht="14.5">
      <c r="A649" s="49">
        <v>646</v>
      </c>
      <c r="B649" s="37"/>
      <c r="C649" s="39"/>
      <c r="D649" s="1"/>
      <c r="E649" s="40"/>
      <c r="F649" s="41"/>
    </row>
    <row r="650" spans="1:6" ht="14.5">
      <c r="A650" s="49">
        <v>647</v>
      </c>
      <c r="B650" s="37"/>
      <c r="C650" s="39"/>
      <c r="D650" s="1"/>
      <c r="E650" s="40"/>
      <c r="F650" s="41"/>
    </row>
    <row r="651" spans="1:6" ht="14.5">
      <c r="A651" s="49">
        <v>648</v>
      </c>
      <c r="B651" s="37"/>
      <c r="C651" s="39"/>
      <c r="D651" s="1"/>
      <c r="E651" s="40"/>
      <c r="F651" s="41"/>
    </row>
    <row r="652" spans="1:6" ht="14.5">
      <c r="A652" s="49">
        <v>649</v>
      </c>
      <c r="B652" s="37"/>
      <c r="C652" s="39"/>
      <c r="D652" s="1"/>
      <c r="E652" s="40"/>
      <c r="F652" s="41"/>
    </row>
    <row r="653" spans="1:6" ht="14.5">
      <c r="A653" s="49">
        <v>650</v>
      </c>
      <c r="B653" s="37"/>
      <c r="C653" s="39"/>
      <c r="D653" s="1"/>
      <c r="E653" s="40"/>
      <c r="F653" s="41"/>
    </row>
    <row r="654" spans="1:6" ht="14.5">
      <c r="A654" s="49">
        <v>651</v>
      </c>
      <c r="B654" s="37"/>
      <c r="C654" s="39"/>
      <c r="D654" s="1"/>
      <c r="E654" s="40"/>
      <c r="F654" s="41"/>
    </row>
    <row r="655" spans="1:6" ht="14.5">
      <c r="A655" s="49">
        <v>652</v>
      </c>
      <c r="B655" s="37"/>
      <c r="C655" s="39"/>
      <c r="D655" s="1"/>
      <c r="E655" s="40"/>
      <c r="F655" s="41"/>
    </row>
    <row r="656" spans="1:6" ht="14.5">
      <c r="A656" s="49">
        <v>653</v>
      </c>
      <c r="B656" s="37"/>
      <c r="C656" s="39"/>
      <c r="D656" s="1"/>
      <c r="E656" s="40"/>
      <c r="F656" s="41"/>
    </row>
    <row r="657" spans="1:6" ht="14.5">
      <c r="A657" s="49">
        <v>654</v>
      </c>
      <c r="B657" s="37"/>
      <c r="C657" s="39"/>
      <c r="D657" s="1"/>
      <c r="E657" s="40"/>
      <c r="F657" s="41"/>
    </row>
    <row r="658" spans="1:6" ht="14.5">
      <c r="A658" s="49">
        <v>655</v>
      </c>
      <c r="B658" s="37"/>
      <c r="C658" s="39"/>
      <c r="D658" s="1"/>
      <c r="E658" s="40"/>
      <c r="F658" s="41"/>
    </row>
    <row r="659" spans="1:6" ht="14.5">
      <c r="A659" s="49">
        <v>656</v>
      </c>
      <c r="B659" s="37"/>
      <c r="C659" s="39"/>
      <c r="D659" s="1"/>
      <c r="E659" s="40"/>
      <c r="F659" s="41"/>
    </row>
    <row r="660" spans="1:6" ht="14.5">
      <c r="A660" s="49">
        <v>657</v>
      </c>
      <c r="B660" s="37"/>
      <c r="C660" s="39"/>
      <c r="D660" s="1"/>
      <c r="E660" s="40"/>
      <c r="F660" s="41"/>
    </row>
    <row r="661" spans="1:6" ht="14.5">
      <c r="A661" s="49">
        <v>658</v>
      </c>
      <c r="B661" s="37"/>
      <c r="C661" s="39"/>
      <c r="D661" s="1"/>
      <c r="E661" s="40"/>
      <c r="F661" s="41"/>
    </row>
    <row r="662" spans="1:6" ht="14.5">
      <c r="A662" s="49">
        <v>659</v>
      </c>
      <c r="B662" s="37"/>
      <c r="C662" s="39"/>
      <c r="D662" s="1"/>
      <c r="E662" s="40"/>
      <c r="F662" s="41"/>
    </row>
    <row r="663" spans="1:6" ht="14.5">
      <c r="A663" s="49">
        <v>660</v>
      </c>
      <c r="B663" s="37"/>
      <c r="C663" s="39"/>
      <c r="D663" s="1"/>
      <c r="E663" s="40"/>
      <c r="F663" s="41"/>
    </row>
    <row r="664" spans="1:6" ht="14.5">
      <c r="A664" s="49">
        <v>661</v>
      </c>
      <c r="B664" s="37"/>
      <c r="C664" s="39"/>
      <c r="D664" s="1"/>
      <c r="E664" s="40"/>
      <c r="F664" s="41"/>
    </row>
    <row r="665" spans="1:6" ht="14.5">
      <c r="A665" s="49">
        <v>662</v>
      </c>
      <c r="B665" s="37"/>
      <c r="C665" s="39"/>
      <c r="D665" s="1"/>
      <c r="E665" s="40"/>
      <c r="F665" s="41"/>
    </row>
    <row r="666" spans="1:6" ht="14.5">
      <c r="A666" s="49">
        <v>663</v>
      </c>
      <c r="B666" s="37"/>
      <c r="C666" s="39"/>
      <c r="D666" s="1"/>
      <c r="E666" s="40"/>
      <c r="F666" s="41"/>
    </row>
    <row r="667" spans="1:6" ht="14.5">
      <c r="A667" s="49">
        <v>664</v>
      </c>
      <c r="B667" s="37"/>
      <c r="C667" s="39"/>
      <c r="D667" s="1"/>
      <c r="E667" s="40"/>
      <c r="F667" s="41"/>
    </row>
    <row r="668" spans="1:6" ht="14.5">
      <c r="A668" s="49">
        <v>665</v>
      </c>
      <c r="B668" s="37"/>
      <c r="C668" s="39"/>
      <c r="D668" s="1"/>
      <c r="E668" s="40"/>
      <c r="F668" s="41"/>
    </row>
    <row r="669" spans="1:6" ht="14.5">
      <c r="A669" s="49">
        <v>666</v>
      </c>
      <c r="B669" s="37"/>
      <c r="C669" s="39"/>
      <c r="D669" s="1"/>
      <c r="E669" s="40"/>
      <c r="F669" s="41"/>
    </row>
    <row r="670" spans="1:6" ht="14.5">
      <c r="A670" s="49">
        <v>667</v>
      </c>
      <c r="B670" s="37"/>
      <c r="C670" s="39"/>
      <c r="D670" s="1"/>
      <c r="E670" s="40"/>
      <c r="F670" s="41"/>
    </row>
    <row r="671" spans="1:6" ht="14.5">
      <c r="A671" s="49">
        <v>668</v>
      </c>
      <c r="B671" s="37"/>
      <c r="C671" s="39"/>
      <c r="D671" s="1"/>
      <c r="E671" s="40"/>
      <c r="F671" s="41"/>
    </row>
    <row r="672" spans="1:6" ht="14.5">
      <c r="A672" s="49">
        <v>669</v>
      </c>
      <c r="B672" s="37"/>
      <c r="C672" s="39"/>
      <c r="D672" s="1"/>
      <c r="E672" s="40"/>
      <c r="F672" s="41"/>
    </row>
    <row r="673" spans="1:6" ht="14.5">
      <c r="A673" s="49">
        <v>670</v>
      </c>
      <c r="B673" s="37"/>
      <c r="C673" s="39"/>
      <c r="D673" s="1"/>
      <c r="E673" s="40"/>
      <c r="F673" s="41"/>
    </row>
    <row r="674" spans="1:6" ht="14.5">
      <c r="A674" s="49">
        <v>671</v>
      </c>
      <c r="B674" s="37"/>
      <c r="C674" s="39"/>
      <c r="D674" s="1"/>
      <c r="E674" s="40"/>
      <c r="F674" s="41"/>
    </row>
    <row r="675" spans="1:6" ht="14.5">
      <c r="A675" s="49">
        <v>672</v>
      </c>
      <c r="B675" s="37"/>
      <c r="C675" s="39"/>
      <c r="D675" s="1"/>
      <c r="E675" s="40"/>
      <c r="F675" s="41"/>
    </row>
    <row r="676" spans="1:6" ht="14.5">
      <c r="A676" s="49">
        <v>673</v>
      </c>
      <c r="B676" s="37"/>
      <c r="C676" s="39"/>
      <c r="D676" s="1"/>
      <c r="E676" s="40"/>
      <c r="F676" s="41"/>
    </row>
    <row r="677" spans="1:6" ht="14.5">
      <c r="A677" s="49">
        <v>674</v>
      </c>
      <c r="B677" s="37"/>
      <c r="C677" s="39"/>
      <c r="D677" s="1"/>
      <c r="E677" s="40"/>
      <c r="F677" s="41"/>
    </row>
    <row r="678" spans="1:6" ht="14.5">
      <c r="A678" s="49">
        <v>675</v>
      </c>
      <c r="B678" s="37"/>
      <c r="C678" s="39"/>
      <c r="D678" s="1"/>
      <c r="E678" s="40"/>
      <c r="F678" s="41"/>
    </row>
    <row r="679" spans="1:6" ht="14.5">
      <c r="A679" s="49">
        <v>676</v>
      </c>
      <c r="B679" s="37"/>
      <c r="C679" s="39"/>
      <c r="D679" s="1"/>
      <c r="E679" s="40"/>
      <c r="F679" s="41"/>
    </row>
    <row r="680" spans="1:6" ht="14.5">
      <c r="A680" s="49">
        <v>677</v>
      </c>
      <c r="B680" s="37"/>
      <c r="C680" s="39"/>
      <c r="D680" s="1"/>
      <c r="E680" s="40"/>
      <c r="F680" s="41"/>
    </row>
    <row r="681" spans="1:6" ht="14.5">
      <c r="A681" s="49">
        <v>678</v>
      </c>
      <c r="B681" s="37"/>
      <c r="C681" s="39"/>
      <c r="D681" s="1"/>
      <c r="E681" s="40"/>
      <c r="F681" s="41"/>
    </row>
    <row r="682" spans="1:6" ht="14.5">
      <c r="A682" s="49">
        <v>679</v>
      </c>
      <c r="B682" s="37"/>
      <c r="C682" s="39"/>
      <c r="D682" s="1"/>
      <c r="E682" s="40"/>
      <c r="F682" s="41"/>
    </row>
    <row r="683" spans="1:6" ht="14.5">
      <c r="A683" s="49">
        <v>680</v>
      </c>
      <c r="B683" s="37"/>
      <c r="C683" s="39"/>
      <c r="D683" s="1"/>
      <c r="E683" s="40"/>
      <c r="F683" s="41"/>
    </row>
    <row r="684" spans="1:6" ht="14.5">
      <c r="A684" s="49">
        <v>681</v>
      </c>
      <c r="B684" s="37"/>
      <c r="C684" s="39"/>
      <c r="D684" s="1"/>
      <c r="E684" s="40"/>
      <c r="F684" s="41"/>
    </row>
    <row r="685" spans="1:6" ht="14.5">
      <c r="A685" s="49">
        <v>682</v>
      </c>
      <c r="B685" s="37"/>
      <c r="C685" s="39"/>
      <c r="D685" s="1"/>
      <c r="E685" s="40"/>
      <c r="F685" s="41"/>
    </row>
    <row r="686" spans="1:6" ht="14.5">
      <c r="A686" s="49">
        <v>683</v>
      </c>
      <c r="B686" s="37"/>
      <c r="C686" s="39"/>
      <c r="D686" s="1"/>
      <c r="E686" s="40"/>
      <c r="F686" s="41"/>
    </row>
    <row r="687" spans="1:6" ht="14.5">
      <c r="A687" s="49">
        <v>684</v>
      </c>
      <c r="B687" s="37"/>
      <c r="C687" s="39"/>
      <c r="D687" s="1"/>
      <c r="E687" s="40"/>
      <c r="F687" s="41"/>
    </row>
    <row r="688" spans="1:6" ht="14.5">
      <c r="A688" s="49">
        <v>685</v>
      </c>
      <c r="B688" s="37"/>
      <c r="C688" s="39"/>
      <c r="D688" s="1"/>
      <c r="E688" s="40"/>
      <c r="F688" s="41"/>
    </row>
    <row r="689" spans="1:6" ht="14.5">
      <c r="A689" s="49">
        <v>686</v>
      </c>
      <c r="B689" s="37"/>
      <c r="C689" s="39"/>
      <c r="D689" s="1"/>
      <c r="E689" s="40"/>
      <c r="F689" s="41"/>
    </row>
    <row r="690" spans="1:6" ht="14.5">
      <c r="A690" s="49">
        <v>687</v>
      </c>
      <c r="B690" s="37"/>
      <c r="C690" s="39"/>
      <c r="D690" s="1"/>
      <c r="E690" s="40"/>
      <c r="F690" s="41"/>
    </row>
    <row r="691" spans="1:6" ht="14.5">
      <c r="A691" s="49">
        <v>688</v>
      </c>
      <c r="B691" s="37"/>
      <c r="C691" s="39"/>
      <c r="D691" s="1"/>
      <c r="E691" s="40"/>
      <c r="F691" s="41"/>
    </row>
    <row r="692" spans="1:6" ht="14.5">
      <c r="A692" s="49">
        <v>689</v>
      </c>
      <c r="B692" s="37"/>
      <c r="C692" s="39"/>
      <c r="D692" s="1"/>
      <c r="E692" s="40"/>
      <c r="F692" s="41"/>
    </row>
    <row r="693" spans="1:6" ht="14.5">
      <c r="A693" s="49">
        <v>690</v>
      </c>
      <c r="B693" s="37"/>
      <c r="C693" s="39"/>
      <c r="D693" s="1"/>
      <c r="E693" s="40"/>
      <c r="F693" s="41"/>
    </row>
    <row r="694" spans="1:6" ht="14.5">
      <c r="A694" s="49">
        <v>691</v>
      </c>
      <c r="B694" s="37"/>
      <c r="C694" s="39"/>
      <c r="D694" s="1"/>
      <c r="E694" s="40"/>
      <c r="F694" s="41"/>
    </row>
    <row r="695" spans="1:6" ht="14.5">
      <c r="A695" s="49">
        <v>692</v>
      </c>
      <c r="B695" s="37"/>
      <c r="C695" s="39"/>
      <c r="D695" s="1"/>
      <c r="E695" s="40"/>
      <c r="F695" s="41"/>
    </row>
    <row r="696" spans="1:6" ht="14.5">
      <c r="A696" s="49">
        <v>693</v>
      </c>
      <c r="B696" s="37"/>
      <c r="C696" s="39"/>
      <c r="D696" s="1"/>
      <c r="E696" s="40"/>
      <c r="F696" s="41"/>
    </row>
    <row r="697" spans="1:6" ht="14.5">
      <c r="A697" s="49">
        <v>694</v>
      </c>
      <c r="B697" s="37"/>
      <c r="C697" s="39"/>
      <c r="D697" s="1"/>
      <c r="E697" s="40"/>
      <c r="F697" s="41"/>
    </row>
    <row r="698" spans="1:6" ht="14.5">
      <c r="A698" s="49">
        <v>695</v>
      </c>
      <c r="B698" s="37"/>
      <c r="C698" s="39"/>
      <c r="D698" s="1"/>
      <c r="E698" s="40"/>
      <c r="F698" s="41"/>
    </row>
    <row r="699" spans="1:6" ht="14.5">
      <c r="A699" s="49">
        <v>696</v>
      </c>
      <c r="B699" s="37"/>
      <c r="C699" s="39"/>
      <c r="D699" s="1"/>
      <c r="E699" s="40"/>
      <c r="F699" s="41"/>
    </row>
    <row r="700" spans="1:6" ht="14.5">
      <c r="A700" s="49">
        <v>697</v>
      </c>
      <c r="B700" s="37"/>
      <c r="C700" s="39"/>
      <c r="D700" s="1"/>
      <c r="E700" s="40"/>
      <c r="F700" s="41"/>
    </row>
    <row r="701" spans="1:6" ht="14.5">
      <c r="A701" s="49">
        <v>698</v>
      </c>
      <c r="B701" s="37"/>
      <c r="C701" s="39"/>
      <c r="D701" s="1"/>
      <c r="E701" s="40"/>
      <c r="F701" s="41"/>
    </row>
    <row r="702" spans="1:6" ht="14.5">
      <c r="A702" s="49">
        <v>699</v>
      </c>
      <c r="B702" s="37"/>
      <c r="C702" s="39"/>
      <c r="D702" s="1"/>
      <c r="E702" s="40"/>
      <c r="F702" s="41"/>
    </row>
    <row r="703" spans="1:6" ht="14.5">
      <c r="A703" s="49">
        <v>700</v>
      </c>
      <c r="B703" s="37"/>
      <c r="C703" s="39"/>
      <c r="D703" s="1"/>
      <c r="E703" s="40"/>
      <c r="F703" s="41"/>
    </row>
    <row r="704" spans="1:6" ht="14.5">
      <c r="A704" s="49">
        <v>701</v>
      </c>
      <c r="B704" s="37"/>
      <c r="C704" s="39"/>
      <c r="D704" s="1"/>
      <c r="E704" s="40"/>
      <c r="F704" s="41"/>
    </row>
    <row r="705" spans="1:6" ht="14.5">
      <c r="A705" s="49">
        <v>702</v>
      </c>
      <c r="B705" s="37"/>
      <c r="C705" s="39"/>
      <c r="D705" s="1"/>
      <c r="E705" s="40"/>
      <c r="F705" s="41"/>
    </row>
    <row r="706" spans="1:6" ht="14.5">
      <c r="A706" s="49">
        <v>703</v>
      </c>
      <c r="B706" s="37"/>
      <c r="C706" s="39"/>
      <c r="D706" s="1"/>
      <c r="E706" s="40"/>
      <c r="F706" s="41"/>
    </row>
    <row r="707" spans="1:6" ht="14.5">
      <c r="A707" s="49">
        <v>704</v>
      </c>
      <c r="B707" s="37"/>
      <c r="C707" s="39"/>
      <c r="D707" s="1"/>
      <c r="E707" s="40"/>
      <c r="F707" s="41"/>
    </row>
    <row r="708" spans="1:6" ht="14.5">
      <c r="A708" s="49">
        <v>705</v>
      </c>
      <c r="B708" s="37"/>
      <c r="C708" s="39"/>
      <c r="D708" s="1"/>
      <c r="E708" s="40"/>
      <c r="F708" s="41"/>
    </row>
    <row r="709" spans="1:6" ht="14.5">
      <c r="A709" s="49">
        <v>706</v>
      </c>
      <c r="B709" s="37"/>
      <c r="C709" s="39"/>
      <c r="D709" s="1"/>
      <c r="E709" s="40"/>
      <c r="F709" s="41"/>
    </row>
    <row r="710" spans="1:6" ht="14.5">
      <c r="A710" s="49">
        <v>707</v>
      </c>
      <c r="B710" s="37"/>
      <c r="C710" s="39"/>
      <c r="D710" s="1"/>
      <c r="E710" s="40"/>
      <c r="F710" s="41"/>
    </row>
    <row r="711" spans="1:6" ht="14.5">
      <c r="A711" s="49">
        <v>708</v>
      </c>
      <c r="B711" s="37"/>
      <c r="C711" s="39"/>
      <c r="D711" s="1"/>
      <c r="E711" s="40"/>
      <c r="F711" s="41"/>
    </row>
    <row r="712" spans="1:6" ht="14.5">
      <c r="A712" s="49">
        <v>709</v>
      </c>
      <c r="B712" s="37"/>
      <c r="C712" s="39"/>
      <c r="D712" s="1"/>
      <c r="E712" s="40"/>
      <c r="F712" s="41"/>
    </row>
    <row r="713" spans="1:6" ht="14.5">
      <c r="A713" s="49">
        <v>710</v>
      </c>
      <c r="B713" s="37"/>
      <c r="C713" s="39"/>
      <c r="D713" s="1"/>
      <c r="E713" s="40"/>
      <c r="F713" s="41"/>
    </row>
    <row r="714" spans="1:6" ht="14.5">
      <c r="A714" s="49">
        <v>711</v>
      </c>
      <c r="B714" s="37"/>
      <c r="C714" s="39"/>
      <c r="D714" s="1"/>
      <c r="E714" s="40"/>
      <c r="F714" s="41"/>
    </row>
    <row r="715" spans="1:6" ht="14.5">
      <c r="A715" s="49">
        <v>712</v>
      </c>
      <c r="B715" s="37"/>
      <c r="C715" s="39"/>
      <c r="D715" s="1"/>
      <c r="E715" s="40"/>
      <c r="F715" s="41"/>
    </row>
    <row r="716" spans="1:6" ht="14.5">
      <c r="A716" s="49">
        <v>713</v>
      </c>
      <c r="B716" s="37"/>
      <c r="C716" s="39"/>
      <c r="D716" s="1"/>
      <c r="E716" s="40"/>
      <c r="F716" s="41"/>
    </row>
    <row r="717" spans="1:6" ht="14.5">
      <c r="A717" s="49">
        <v>714</v>
      </c>
      <c r="B717" s="37"/>
      <c r="C717" s="39"/>
      <c r="D717" s="1"/>
      <c r="E717" s="40"/>
      <c r="F717" s="41"/>
    </row>
    <row r="718" spans="1:6" ht="14.5">
      <c r="A718" s="49">
        <v>715</v>
      </c>
      <c r="B718" s="37"/>
      <c r="C718" s="39"/>
      <c r="D718" s="1"/>
      <c r="E718" s="40"/>
      <c r="F718" s="41"/>
    </row>
    <row r="719" spans="1:6" ht="14.5">
      <c r="A719" s="49">
        <v>716</v>
      </c>
      <c r="B719" s="37"/>
      <c r="C719" s="39"/>
      <c r="D719" s="1"/>
      <c r="E719" s="40"/>
      <c r="F719" s="41"/>
    </row>
    <row r="720" spans="1:6" ht="14.5">
      <c r="A720" s="49">
        <v>717</v>
      </c>
      <c r="B720" s="37"/>
      <c r="C720" s="39"/>
      <c r="D720" s="1"/>
      <c r="E720" s="40"/>
      <c r="F720" s="41"/>
    </row>
    <row r="721" spans="1:6" ht="14.5">
      <c r="A721" s="49">
        <v>718</v>
      </c>
      <c r="B721" s="37"/>
      <c r="C721" s="39"/>
      <c r="D721" s="1"/>
      <c r="E721" s="40"/>
      <c r="F721" s="41"/>
    </row>
    <row r="722" spans="1:6" ht="14.5">
      <c r="A722" s="49">
        <v>719</v>
      </c>
      <c r="B722" s="37"/>
      <c r="C722" s="39"/>
      <c r="D722" s="1"/>
      <c r="E722" s="40"/>
      <c r="F722" s="41"/>
    </row>
    <row r="723" spans="1:6" ht="14.5">
      <c r="A723" s="49">
        <v>720</v>
      </c>
      <c r="B723" s="37"/>
      <c r="C723" s="39"/>
      <c r="D723" s="1"/>
      <c r="E723" s="40"/>
      <c r="F723" s="41"/>
    </row>
    <row r="724" spans="1:6" ht="14.5">
      <c r="A724" s="49">
        <v>721</v>
      </c>
      <c r="B724" s="37"/>
      <c r="C724" s="39"/>
      <c r="D724" s="1"/>
      <c r="E724" s="40"/>
      <c r="F724" s="41"/>
    </row>
    <row r="725" spans="1:6" ht="14.5">
      <c r="A725" s="49">
        <v>722</v>
      </c>
      <c r="B725" s="37"/>
      <c r="C725" s="39"/>
      <c r="D725" s="1"/>
      <c r="E725" s="40"/>
      <c r="F725" s="41"/>
    </row>
    <row r="726" spans="1:6" ht="14.5">
      <c r="A726" s="49">
        <v>723</v>
      </c>
      <c r="B726" s="37"/>
      <c r="C726" s="39"/>
      <c r="D726" s="1"/>
      <c r="E726" s="40"/>
      <c r="F726" s="41"/>
    </row>
    <row r="727" spans="1:6" ht="14.5">
      <c r="A727" s="49">
        <v>724</v>
      </c>
      <c r="B727" s="37"/>
      <c r="C727" s="39"/>
      <c r="D727" s="1"/>
      <c r="E727" s="40"/>
      <c r="F727" s="41"/>
    </row>
    <row r="728" spans="1:6" ht="14.5">
      <c r="A728" s="49">
        <v>725</v>
      </c>
      <c r="B728" s="37"/>
      <c r="C728" s="39"/>
      <c r="D728" s="1"/>
      <c r="E728" s="40"/>
      <c r="F728" s="41"/>
    </row>
    <row r="729" spans="1:6" ht="14.5">
      <c r="A729" s="49">
        <v>726</v>
      </c>
      <c r="B729" s="37"/>
      <c r="C729" s="39"/>
      <c r="D729" s="1"/>
      <c r="E729" s="40"/>
      <c r="F729" s="41"/>
    </row>
    <row r="730" spans="1:6" ht="14.5">
      <c r="A730" s="49">
        <v>727</v>
      </c>
      <c r="B730" s="37"/>
      <c r="C730" s="39"/>
      <c r="D730" s="1"/>
      <c r="E730" s="40"/>
      <c r="F730" s="41"/>
    </row>
    <row r="731" spans="1:6" ht="14.5">
      <c r="A731" s="49">
        <v>728</v>
      </c>
      <c r="B731" s="37"/>
      <c r="C731" s="39"/>
      <c r="D731" s="1"/>
      <c r="E731" s="40"/>
      <c r="F731" s="41"/>
    </row>
    <row r="732" spans="1:6" ht="14.5">
      <c r="A732" s="49">
        <v>729</v>
      </c>
      <c r="B732" s="37"/>
      <c r="C732" s="39"/>
      <c r="D732" s="1"/>
      <c r="E732" s="40"/>
      <c r="F732" s="41"/>
    </row>
    <row r="733" spans="1:6" ht="14.5">
      <c r="A733" s="49">
        <v>730</v>
      </c>
      <c r="B733" s="37"/>
      <c r="C733" s="39"/>
      <c r="D733" s="1"/>
      <c r="E733" s="40"/>
      <c r="F733" s="41"/>
    </row>
    <row r="734" spans="1:6" ht="14.5">
      <c r="A734" s="49">
        <v>731</v>
      </c>
      <c r="B734" s="37"/>
      <c r="C734" s="39"/>
      <c r="D734" s="1"/>
      <c r="E734" s="40"/>
      <c r="F734" s="41"/>
    </row>
    <row r="735" spans="1:6" ht="14.5">
      <c r="A735" s="49">
        <v>732</v>
      </c>
      <c r="B735" s="37"/>
      <c r="C735" s="39"/>
      <c r="D735" s="1"/>
      <c r="E735" s="40"/>
      <c r="F735" s="41"/>
    </row>
    <row r="736" spans="1:6" ht="14.5">
      <c r="A736" s="49">
        <v>733</v>
      </c>
      <c r="B736" s="37"/>
      <c r="C736" s="39"/>
      <c r="D736" s="1"/>
      <c r="E736" s="40"/>
      <c r="F736" s="41"/>
    </row>
    <row r="737" spans="1:6" ht="14.5">
      <c r="A737" s="49">
        <v>734</v>
      </c>
      <c r="B737" s="37"/>
      <c r="C737" s="39"/>
      <c r="D737" s="1"/>
      <c r="E737" s="40"/>
      <c r="F737" s="41"/>
    </row>
    <row r="738" spans="1:6" ht="14.5">
      <c r="A738" s="49">
        <v>735</v>
      </c>
      <c r="B738" s="37"/>
      <c r="C738" s="39"/>
      <c r="D738" s="1"/>
      <c r="E738" s="40"/>
      <c r="F738" s="41"/>
    </row>
    <row r="739" spans="1:6" ht="14.5">
      <c r="A739" s="49">
        <v>736</v>
      </c>
      <c r="B739" s="37"/>
      <c r="C739" s="39"/>
      <c r="D739" s="1"/>
      <c r="E739" s="40"/>
      <c r="F739" s="41"/>
    </row>
    <row r="740" spans="1:6" ht="14.5">
      <c r="A740" s="49">
        <v>737</v>
      </c>
      <c r="B740" s="37"/>
      <c r="C740" s="39"/>
      <c r="D740" s="1"/>
      <c r="E740" s="40"/>
      <c r="F740" s="41"/>
    </row>
    <row r="741" spans="1:6" ht="14.5">
      <c r="A741" s="49">
        <v>738</v>
      </c>
      <c r="B741" s="37"/>
      <c r="C741" s="39"/>
      <c r="D741" s="1"/>
      <c r="E741" s="40"/>
      <c r="F741" s="41"/>
    </row>
    <row r="742" spans="1:6" ht="14.5">
      <c r="A742" s="49">
        <v>739</v>
      </c>
      <c r="B742" s="37"/>
      <c r="C742" s="39"/>
      <c r="D742" s="1"/>
      <c r="E742" s="40"/>
      <c r="F742" s="41"/>
    </row>
    <row r="743" spans="1:6" ht="14.5">
      <c r="A743" s="49">
        <v>740</v>
      </c>
      <c r="B743" s="37"/>
      <c r="C743" s="39"/>
      <c r="D743" s="1"/>
      <c r="E743" s="40"/>
      <c r="F743" s="41"/>
    </row>
    <row r="744" spans="1:6" ht="14.5">
      <c r="A744" s="49">
        <v>741</v>
      </c>
      <c r="B744" s="37"/>
      <c r="C744" s="39"/>
      <c r="D744" s="1"/>
      <c r="E744" s="40"/>
      <c r="F744" s="41"/>
    </row>
    <row r="745" spans="1:6" ht="14.5">
      <c r="A745" s="49">
        <v>742</v>
      </c>
      <c r="B745" s="37"/>
      <c r="C745" s="39"/>
      <c r="D745" s="1"/>
      <c r="E745" s="40"/>
      <c r="F745" s="41"/>
    </row>
    <row r="746" spans="1:6" ht="14.5">
      <c r="A746" s="49">
        <v>743</v>
      </c>
      <c r="B746" s="37"/>
      <c r="C746" s="39"/>
      <c r="D746" s="1"/>
      <c r="E746" s="40"/>
      <c r="F746" s="41"/>
    </row>
    <row r="747" spans="1:6" ht="14.5">
      <c r="A747" s="49">
        <v>744</v>
      </c>
      <c r="B747" s="37"/>
      <c r="C747" s="39"/>
      <c r="D747" s="1"/>
      <c r="E747" s="40"/>
      <c r="F747" s="41"/>
    </row>
    <row r="748" spans="1:6" ht="14.5">
      <c r="A748" s="49">
        <v>745</v>
      </c>
      <c r="B748" s="37"/>
      <c r="C748" s="39"/>
      <c r="D748" s="1"/>
      <c r="E748" s="40"/>
      <c r="F748" s="41"/>
    </row>
    <row r="749" spans="1:6" ht="14.5">
      <c r="A749" s="49">
        <v>746</v>
      </c>
      <c r="B749" s="37"/>
      <c r="C749" s="39"/>
      <c r="D749" s="1"/>
      <c r="E749" s="40"/>
      <c r="F749" s="41"/>
    </row>
    <row r="750" spans="1:6" ht="14.5">
      <c r="A750" s="49">
        <v>747</v>
      </c>
      <c r="B750" s="37"/>
      <c r="C750" s="39"/>
      <c r="D750" s="1"/>
      <c r="E750" s="40"/>
      <c r="F750" s="41"/>
    </row>
    <row r="751" spans="1:6" ht="14.5">
      <c r="A751" s="49">
        <v>748</v>
      </c>
      <c r="B751" s="37"/>
      <c r="C751" s="39"/>
      <c r="D751" s="1"/>
      <c r="E751" s="40"/>
      <c r="F751" s="41"/>
    </row>
    <row r="752" spans="1:6" ht="14.5">
      <c r="A752" s="49">
        <v>749</v>
      </c>
      <c r="B752" s="37"/>
      <c r="C752" s="39"/>
      <c r="D752" s="1"/>
      <c r="E752" s="40"/>
      <c r="F752" s="41"/>
    </row>
    <row r="753" spans="1:6" ht="14.5">
      <c r="A753" s="49">
        <v>750</v>
      </c>
      <c r="B753" s="37"/>
      <c r="C753" s="39"/>
      <c r="D753" s="1"/>
      <c r="E753" s="40"/>
      <c r="F753" s="41"/>
    </row>
    <row r="754" spans="1:6" ht="14.5">
      <c r="A754" s="49">
        <v>751</v>
      </c>
      <c r="B754" s="37"/>
      <c r="C754" s="39"/>
      <c r="D754" s="1"/>
      <c r="E754" s="40"/>
      <c r="F754" s="41"/>
    </row>
    <row r="755" spans="1:6" ht="14.5">
      <c r="A755" s="49">
        <v>752</v>
      </c>
      <c r="B755" s="37"/>
      <c r="C755" s="39"/>
      <c r="D755" s="1"/>
      <c r="E755" s="40"/>
      <c r="F755" s="41"/>
    </row>
    <row r="756" spans="1:6" ht="14.5">
      <c r="A756" s="49">
        <v>753</v>
      </c>
      <c r="B756" s="37"/>
      <c r="C756" s="39"/>
      <c r="D756" s="1"/>
      <c r="E756" s="40"/>
      <c r="F756" s="41"/>
    </row>
    <row r="757" spans="1:6" ht="14.5">
      <c r="A757" s="49">
        <v>754</v>
      </c>
      <c r="B757" s="37"/>
      <c r="C757" s="39"/>
      <c r="D757" s="1"/>
      <c r="E757" s="40"/>
      <c r="F757" s="41"/>
    </row>
    <row r="758" spans="1:6" ht="14.5">
      <c r="A758" s="49">
        <v>755</v>
      </c>
      <c r="B758" s="37"/>
      <c r="C758" s="39"/>
      <c r="D758" s="1"/>
      <c r="E758" s="40"/>
      <c r="F758" s="41"/>
    </row>
    <row r="759" spans="1:6" ht="14.5">
      <c r="A759" s="49">
        <v>756</v>
      </c>
      <c r="B759" s="37"/>
      <c r="C759" s="39"/>
      <c r="D759" s="1"/>
      <c r="E759" s="40"/>
      <c r="F759" s="41"/>
    </row>
    <row r="760" spans="1:6" ht="14.5">
      <c r="A760" s="49">
        <v>757</v>
      </c>
      <c r="B760" s="37"/>
      <c r="C760" s="39"/>
      <c r="D760" s="1"/>
      <c r="E760" s="40"/>
      <c r="F760" s="41"/>
    </row>
    <row r="761" spans="1:6" ht="14.5">
      <c r="A761" s="49">
        <v>758</v>
      </c>
      <c r="B761" s="37"/>
      <c r="C761" s="39"/>
      <c r="D761" s="1"/>
      <c r="E761" s="40"/>
      <c r="F761" s="41"/>
    </row>
    <row r="762" spans="1:6" ht="14.5">
      <c r="A762" s="49">
        <v>759</v>
      </c>
      <c r="B762" s="37"/>
      <c r="C762" s="39"/>
      <c r="D762" s="1"/>
      <c r="E762" s="40"/>
      <c r="F762" s="41"/>
    </row>
    <row r="763" spans="1:6" ht="14.5">
      <c r="A763" s="49">
        <v>760</v>
      </c>
      <c r="B763" s="37"/>
      <c r="C763" s="39"/>
      <c r="D763" s="1"/>
      <c r="E763" s="40"/>
      <c r="F763" s="41"/>
    </row>
    <row r="764" spans="1:6" ht="14.5">
      <c r="A764" s="49">
        <v>761</v>
      </c>
      <c r="B764" s="37"/>
      <c r="C764" s="39"/>
      <c r="D764" s="1"/>
      <c r="E764" s="40"/>
      <c r="F764" s="41"/>
    </row>
    <row r="765" spans="1:6" ht="14.5">
      <c r="A765" s="49">
        <v>762</v>
      </c>
      <c r="B765" s="37"/>
      <c r="C765" s="39"/>
      <c r="D765" s="1"/>
      <c r="E765" s="40"/>
      <c r="F765" s="41"/>
    </row>
    <row r="766" spans="1:6" ht="14.5">
      <c r="A766" s="49">
        <v>763</v>
      </c>
      <c r="B766" s="37"/>
      <c r="C766" s="39"/>
      <c r="D766" s="1"/>
      <c r="E766" s="40"/>
      <c r="F766" s="41"/>
    </row>
    <row r="767" spans="1:6" ht="14.5">
      <c r="A767" s="49">
        <v>764</v>
      </c>
      <c r="B767" s="37"/>
      <c r="C767" s="39"/>
      <c r="D767" s="1"/>
      <c r="E767" s="40"/>
      <c r="F767" s="41"/>
    </row>
    <row r="768" spans="1:6" ht="14.5">
      <c r="A768" s="49">
        <v>765</v>
      </c>
      <c r="B768" s="37"/>
      <c r="C768" s="39"/>
      <c r="D768" s="1"/>
      <c r="E768" s="40"/>
      <c r="F768" s="41"/>
    </row>
    <row r="769" spans="1:6" ht="14.5">
      <c r="A769" s="49">
        <v>766</v>
      </c>
      <c r="B769" s="37"/>
      <c r="C769" s="39"/>
      <c r="D769" s="1"/>
      <c r="E769" s="40"/>
      <c r="F769" s="41"/>
    </row>
    <row r="770" spans="1:6" ht="14.5">
      <c r="A770" s="49">
        <v>767</v>
      </c>
      <c r="B770" s="37"/>
      <c r="C770" s="39"/>
      <c r="D770" s="1"/>
      <c r="E770" s="40"/>
      <c r="F770" s="41"/>
    </row>
    <row r="771" spans="1:6" ht="14.5">
      <c r="A771" s="49">
        <v>768</v>
      </c>
      <c r="B771" s="37"/>
      <c r="C771" s="39"/>
      <c r="D771" s="1"/>
      <c r="E771" s="40"/>
      <c r="F771" s="41"/>
    </row>
    <row r="772" spans="1:6" ht="14.5">
      <c r="A772" s="49">
        <v>769</v>
      </c>
      <c r="B772" s="37"/>
      <c r="C772" s="39"/>
      <c r="D772" s="1"/>
      <c r="E772" s="40"/>
      <c r="F772" s="41"/>
    </row>
    <row r="773" spans="1:6" ht="14.5">
      <c r="A773" s="49">
        <v>770</v>
      </c>
      <c r="B773" s="37"/>
      <c r="C773" s="39"/>
      <c r="D773" s="1"/>
      <c r="E773" s="40"/>
      <c r="F773" s="41"/>
    </row>
    <row r="774" spans="1:6" ht="14.5">
      <c r="A774" s="49">
        <v>771</v>
      </c>
      <c r="B774" s="37"/>
      <c r="C774" s="39"/>
      <c r="D774" s="1"/>
      <c r="E774" s="40"/>
      <c r="F774" s="41"/>
    </row>
    <row r="775" spans="1:6" ht="14.5">
      <c r="A775" s="49">
        <v>772</v>
      </c>
      <c r="B775" s="37"/>
      <c r="C775" s="39"/>
      <c r="D775" s="1"/>
      <c r="E775" s="40"/>
      <c r="F775" s="41"/>
    </row>
    <row r="776" spans="1:6" ht="14.5">
      <c r="A776" s="49">
        <v>773</v>
      </c>
      <c r="B776" s="37"/>
      <c r="C776" s="39"/>
      <c r="D776" s="1"/>
      <c r="E776" s="40"/>
      <c r="F776" s="41"/>
    </row>
    <row r="777" spans="1:6" ht="14.5">
      <c r="A777" s="49">
        <v>774</v>
      </c>
      <c r="B777" s="37"/>
      <c r="C777" s="39"/>
      <c r="D777" s="1"/>
      <c r="E777" s="40"/>
      <c r="F777" s="41"/>
    </row>
    <row r="778" spans="1:6" ht="14.5">
      <c r="A778" s="49">
        <v>775</v>
      </c>
      <c r="B778" s="37"/>
      <c r="C778" s="39"/>
      <c r="D778" s="1"/>
      <c r="E778" s="40"/>
      <c r="F778" s="41"/>
    </row>
    <row r="779" spans="1:6" ht="14.5">
      <c r="A779" s="49">
        <v>776</v>
      </c>
      <c r="B779" s="37"/>
      <c r="C779" s="39"/>
      <c r="D779" s="1"/>
      <c r="E779" s="40"/>
      <c r="F779" s="41"/>
    </row>
    <row r="780" spans="1:6" ht="14.5">
      <c r="A780" s="49">
        <v>777</v>
      </c>
      <c r="B780" s="37"/>
      <c r="C780" s="39"/>
      <c r="D780" s="1"/>
      <c r="E780" s="40"/>
      <c r="F780" s="41"/>
    </row>
    <row r="781" spans="1:6" ht="14.5">
      <c r="A781" s="49">
        <v>778</v>
      </c>
      <c r="B781" s="37"/>
      <c r="C781" s="39"/>
      <c r="D781" s="1"/>
      <c r="E781" s="40"/>
      <c r="F781" s="41"/>
    </row>
    <row r="782" spans="1:6" ht="14.5">
      <c r="A782" s="49">
        <v>779</v>
      </c>
      <c r="B782" s="37"/>
      <c r="C782" s="39"/>
      <c r="D782" s="1"/>
      <c r="E782" s="40"/>
      <c r="F782" s="41"/>
    </row>
    <row r="783" spans="1:6" ht="14.5">
      <c r="A783" s="49">
        <v>780</v>
      </c>
      <c r="B783" s="37"/>
      <c r="C783" s="39"/>
      <c r="D783" s="1"/>
      <c r="E783" s="40"/>
      <c r="F783" s="41"/>
    </row>
    <row r="784" spans="1:6" ht="14.5">
      <c r="A784" s="49">
        <v>781</v>
      </c>
      <c r="B784" s="37"/>
      <c r="C784" s="39"/>
      <c r="D784" s="1"/>
      <c r="E784" s="40"/>
      <c r="F784" s="41"/>
    </row>
    <row r="785" spans="1:6" ht="14.5">
      <c r="A785" s="49">
        <v>782</v>
      </c>
      <c r="B785" s="37"/>
      <c r="C785" s="39"/>
      <c r="D785" s="1"/>
      <c r="E785" s="40"/>
      <c r="F785" s="41"/>
    </row>
    <row r="786" spans="1:6" ht="14.5">
      <c r="A786" s="49">
        <v>783</v>
      </c>
      <c r="B786" s="37"/>
      <c r="C786" s="39"/>
      <c r="D786" s="1"/>
      <c r="E786" s="40"/>
      <c r="F786" s="41"/>
    </row>
    <row r="787" spans="1:6" ht="14.5">
      <c r="A787" s="49">
        <v>784</v>
      </c>
      <c r="B787" s="37"/>
      <c r="C787" s="39"/>
      <c r="D787" s="1"/>
      <c r="E787" s="40"/>
      <c r="F787" s="41"/>
    </row>
    <row r="788" spans="1:6" ht="14.5">
      <c r="A788" s="49">
        <v>785</v>
      </c>
      <c r="B788" s="37"/>
      <c r="C788" s="39"/>
      <c r="D788" s="1"/>
      <c r="E788" s="40"/>
      <c r="F788" s="41"/>
    </row>
    <row r="789" spans="1:6" ht="14.5">
      <c r="A789" s="49">
        <v>786</v>
      </c>
      <c r="B789" s="37"/>
      <c r="C789" s="39"/>
      <c r="D789" s="1"/>
      <c r="E789" s="40"/>
      <c r="F789" s="41"/>
    </row>
    <row r="790" spans="1:6" ht="14.5">
      <c r="A790" s="49">
        <v>787</v>
      </c>
      <c r="B790" s="37"/>
      <c r="C790" s="39"/>
      <c r="D790" s="1"/>
      <c r="E790" s="40"/>
      <c r="F790" s="41"/>
    </row>
    <row r="791" spans="1:6" ht="14.5">
      <c r="A791" s="49">
        <v>788</v>
      </c>
      <c r="B791" s="37"/>
      <c r="C791" s="39"/>
      <c r="D791" s="1"/>
      <c r="E791" s="40"/>
      <c r="F791" s="41"/>
    </row>
    <row r="792" spans="1:6" ht="14.5">
      <c r="A792" s="49">
        <v>789</v>
      </c>
      <c r="B792" s="37"/>
      <c r="C792" s="39"/>
      <c r="D792" s="1"/>
      <c r="E792" s="40"/>
      <c r="F792" s="41"/>
    </row>
    <row r="793" spans="1:6" ht="14.5">
      <c r="A793" s="49">
        <v>790</v>
      </c>
      <c r="B793" s="37"/>
      <c r="C793" s="39"/>
      <c r="D793" s="1"/>
      <c r="E793" s="40"/>
      <c r="F793" s="41"/>
    </row>
    <row r="794" spans="1:6" ht="14.5">
      <c r="A794" s="49">
        <v>791</v>
      </c>
      <c r="B794" s="37"/>
      <c r="C794" s="39"/>
      <c r="D794" s="1"/>
      <c r="E794" s="40"/>
      <c r="F794" s="41"/>
    </row>
    <row r="795" spans="1:6" ht="14.5">
      <c r="A795" s="49">
        <v>792</v>
      </c>
      <c r="B795" s="37"/>
      <c r="C795" s="39"/>
      <c r="D795" s="1"/>
      <c r="E795" s="40"/>
      <c r="F795" s="41"/>
    </row>
    <row r="796" spans="1:6" ht="14.5">
      <c r="A796" s="49">
        <v>793</v>
      </c>
      <c r="B796" s="37"/>
      <c r="C796" s="39"/>
      <c r="D796" s="1"/>
      <c r="E796" s="40"/>
      <c r="F796" s="41"/>
    </row>
    <row r="797" spans="1:6" ht="14.5">
      <c r="A797" s="49">
        <v>794</v>
      </c>
      <c r="B797" s="37"/>
      <c r="C797" s="39"/>
      <c r="D797" s="1"/>
      <c r="E797" s="40"/>
      <c r="F797" s="41"/>
    </row>
    <row r="798" spans="1:6" ht="14.5">
      <c r="A798" s="49">
        <v>795</v>
      </c>
      <c r="B798" s="37"/>
      <c r="C798" s="39"/>
      <c r="D798" s="1"/>
      <c r="E798" s="40"/>
      <c r="F798" s="41"/>
    </row>
    <row r="799" spans="1:6" ht="14.5">
      <c r="A799" s="49">
        <v>796</v>
      </c>
      <c r="B799" s="37"/>
      <c r="C799" s="39"/>
      <c r="D799" s="1"/>
      <c r="E799" s="40"/>
      <c r="F799" s="41"/>
    </row>
    <row r="800" spans="1:6" ht="14.5">
      <c r="A800" s="49">
        <v>797</v>
      </c>
      <c r="B800" s="37"/>
      <c r="C800" s="39"/>
      <c r="D800" s="1"/>
      <c r="E800" s="40"/>
      <c r="F800" s="41"/>
    </row>
    <row r="801" spans="1:6" ht="14.5">
      <c r="A801" s="49">
        <v>798</v>
      </c>
      <c r="B801" s="37"/>
      <c r="C801" s="39"/>
      <c r="D801" s="1"/>
      <c r="E801" s="40"/>
      <c r="F801" s="41"/>
    </row>
    <row r="802" spans="1:6" ht="14.5">
      <c r="A802" s="49">
        <v>799</v>
      </c>
      <c r="B802" s="37"/>
      <c r="C802" s="39"/>
      <c r="D802" s="1"/>
      <c r="E802" s="40"/>
      <c r="F802" s="41"/>
    </row>
    <row r="803" spans="1:6" ht="14.5">
      <c r="A803" s="49">
        <v>800</v>
      </c>
      <c r="B803" s="37"/>
      <c r="C803" s="39"/>
      <c r="D803" s="1"/>
      <c r="E803" s="40"/>
      <c r="F803" s="41"/>
    </row>
    <row r="804" spans="1:6" ht="14.5">
      <c r="A804" s="49">
        <v>801</v>
      </c>
      <c r="B804" s="37"/>
      <c r="C804" s="39"/>
      <c r="D804" s="1"/>
      <c r="E804" s="40"/>
      <c r="F804" s="41"/>
    </row>
    <row r="805" spans="1:6" ht="14.5">
      <c r="A805" s="49">
        <v>802</v>
      </c>
      <c r="B805" s="37"/>
      <c r="C805" s="39"/>
      <c r="D805" s="1"/>
      <c r="E805" s="40"/>
      <c r="F805" s="41"/>
    </row>
    <row r="806" spans="1:6" ht="14.5">
      <c r="A806" s="49">
        <v>803</v>
      </c>
      <c r="B806" s="37"/>
      <c r="C806" s="39"/>
      <c r="D806" s="1"/>
      <c r="E806" s="40"/>
      <c r="F806" s="41"/>
    </row>
    <row r="807" spans="1:6" ht="14.5">
      <c r="A807" s="49">
        <v>804</v>
      </c>
      <c r="B807" s="37"/>
      <c r="C807" s="39"/>
      <c r="D807" s="1"/>
      <c r="E807" s="40"/>
      <c r="F807" s="41"/>
    </row>
    <row r="808" spans="1:6" ht="14.5">
      <c r="A808" s="49">
        <v>805</v>
      </c>
      <c r="B808" s="37"/>
      <c r="C808" s="39"/>
      <c r="D808" s="1"/>
      <c r="E808" s="40"/>
      <c r="F808" s="41"/>
    </row>
    <row r="809" spans="1:6" ht="14.5">
      <c r="A809" s="49">
        <v>806</v>
      </c>
      <c r="B809" s="37"/>
      <c r="C809" s="39"/>
      <c r="D809" s="1"/>
      <c r="E809" s="40"/>
      <c r="F809" s="41"/>
    </row>
    <row r="810" spans="1:6" ht="14.5">
      <c r="A810" s="49">
        <v>807</v>
      </c>
      <c r="B810" s="37"/>
      <c r="C810" s="39"/>
      <c r="D810" s="1"/>
      <c r="E810" s="40"/>
      <c r="F810" s="41"/>
    </row>
    <row r="811" spans="1:6" ht="14.5">
      <c r="A811" s="49">
        <v>808</v>
      </c>
      <c r="B811" s="37"/>
      <c r="C811" s="39"/>
      <c r="D811" s="1"/>
      <c r="E811" s="40"/>
      <c r="F811" s="41"/>
    </row>
    <row r="812" spans="1:6" ht="14.5">
      <c r="A812" s="49">
        <v>809</v>
      </c>
      <c r="B812" s="37"/>
      <c r="C812" s="39"/>
      <c r="D812" s="1"/>
      <c r="E812" s="40"/>
      <c r="F812" s="41"/>
    </row>
    <row r="813" spans="1:6" ht="14.5">
      <c r="A813" s="49">
        <v>810</v>
      </c>
      <c r="B813" s="37"/>
      <c r="C813" s="39"/>
      <c r="D813" s="1"/>
      <c r="E813" s="40"/>
      <c r="F813" s="41"/>
    </row>
    <row r="814" spans="1:6" ht="14.5">
      <c r="A814" s="49">
        <v>811</v>
      </c>
      <c r="B814" s="37"/>
      <c r="C814" s="39"/>
      <c r="D814" s="1"/>
      <c r="E814" s="40"/>
      <c r="F814" s="41"/>
    </row>
    <row r="815" spans="1:6" ht="14.5">
      <c r="A815" s="49">
        <v>812</v>
      </c>
      <c r="B815" s="37"/>
      <c r="C815" s="39"/>
      <c r="D815" s="1"/>
      <c r="E815" s="40"/>
      <c r="F815" s="41"/>
    </row>
    <row r="816" spans="1:6" ht="14.5">
      <c r="A816" s="49">
        <v>813</v>
      </c>
      <c r="B816" s="37"/>
      <c r="C816" s="39"/>
      <c r="D816" s="1"/>
      <c r="E816" s="40"/>
      <c r="F816" s="41"/>
    </row>
    <row r="817" spans="1:6" ht="14.5">
      <c r="A817" s="49">
        <v>814</v>
      </c>
      <c r="B817" s="37"/>
      <c r="C817" s="39"/>
      <c r="D817" s="1"/>
      <c r="E817" s="40"/>
      <c r="F817" s="41"/>
    </row>
    <row r="818" spans="1:6" ht="14.5">
      <c r="A818" s="49">
        <v>815</v>
      </c>
      <c r="B818" s="37"/>
      <c r="C818" s="39"/>
      <c r="D818" s="1"/>
      <c r="E818" s="40"/>
      <c r="F818" s="41"/>
    </row>
    <row r="819" spans="1:6" ht="14.5">
      <c r="A819" s="49">
        <v>816</v>
      </c>
      <c r="B819" s="37"/>
      <c r="C819" s="39"/>
      <c r="D819" s="1"/>
      <c r="E819" s="40"/>
      <c r="F819" s="41"/>
    </row>
    <row r="820" spans="1:6" ht="14.5">
      <c r="A820" s="49">
        <v>817</v>
      </c>
      <c r="B820" s="37"/>
      <c r="C820" s="39"/>
      <c r="D820" s="1"/>
      <c r="E820" s="40"/>
      <c r="F820" s="41"/>
    </row>
    <row r="821" spans="1:6" ht="14.5">
      <c r="A821" s="49">
        <v>818</v>
      </c>
      <c r="B821" s="37"/>
      <c r="C821" s="39"/>
      <c r="D821" s="1"/>
      <c r="E821" s="40"/>
      <c r="F821" s="41"/>
    </row>
    <row r="822" spans="1:6" ht="14.5">
      <c r="A822" s="49">
        <v>819</v>
      </c>
      <c r="B822" s="37"/>
      <c r="C822" s="39"/>
      <c r="D822" s="1"/>
      <c r="E822" s="40"/>
      <c r="F822" s="41"/>
    </row>
    <row r="823" spans="1:6" ht="14.5">
      <c r="A823" s="49">
        <v>820</v>
      </c>
      <c r="B823" s="37"/>
      <c r="C823" s="39"/>
      <c r="D823" s="1"/>
      <c r="E823" s="40"/>
      <c r="F823" s="41"/>
    </row>
    <row r="824" spans="1:6" ht="14.5">
      <c r="A824" s="49">
        <v>821</v>
      </c>
      <c r="B824" s="37"/>
      <c r="C824" s="39"/>
      <c r="D824" s="1"/>
      <c r="E824" s="40"/>
      <c r="F824" s="41"/>
    </row>
    <row r="825" spans="1:6" ht="14.5">
      <c r="A825" s="49">
        <v>822</v>
      </c>
      <c r="B825" s="37"/>
      <c r="C825" s="39"/>
      <c r="D825" s="1"/>
      <c r="E825" s="40"/>
      <c r="F825" s="41"/>
    </row>
    <row r="826" spans="1:6" ht="14.5">
      <c r="A826" s="49">
        <v>823</v>
      </c>
      <c r="B826" s="37"/>
      <c r="C826" s="39"/>
      <c r="D826" s="1"/>
      <c r="E826" s="40"/>
      <c r="F826" s="41"/>
    </row>
    <row r="827" spans="1:6" ht="14.5">
      <c r="A827" s="49">
        <v>824</v>
      </c>
      <c r="B827" s="37"/>
      <c r="C827" s="39"/>
      <c r="D827" s="1"/>
      <c r="E827" s="40"/>
      <c r="F827" s="41"/>
    </row>
    <row r="828" spans="1:6" ht="14.5">
      <c r="A828" s="49">
        <v>825</v>
      </c>
      <c r="B828" s="37"/>
      <c r="C828" s="39"/>
      <c r="D828" s="1"/>
      <c r="E828" s="40"/>
      <c r="F828" s="41"/>
    </row>
    <row r="829" spans="1:6" ht="14.5">
      <c r="A829" s="49">
        <v>826</v>
      </c>
      <c r="B829" s="37"/>
      <c r="C829" s="39"/>
      <c r="D829" s="1"/>
      <c r="E829" s="40"/>
      <c r="F829" s="41"/>
    </row>
    <row r="830" spans="1:6" ht="14.5">
      <c r="A830" s="49">
        <v>827</v>
      </c>
      <c r="B830" s="37"/>
      <c r="C830" s="39"/>
      <c r="D830" s="1"/>
      <c r="E830" s="40"/>
      <c r="F830" s="41"/>
    </row>
    <row r="831" spans="1:6" ht="14.5">
      <c r="A831" s="49">
        <v>828</v>
      </c>
      <c r="B831" s="37"/>
      <c r="C831" s="39"/>
      <c r="D831" s="1"/>
      <c r="E831" s="40"/>
      <c r="F831" s="41"/>
    </row>
    <row r="832" spans="1:6" ht="14.5">
      <c r="A832" s="49">
        <v>829</v>
      </c>
      <c r="B832" s="37"/>
      <c r="C832" s="39"/>
      <c r="D832" s="1"/>
      <c r="E832" s="40"/>
      <c r="F832" s="41"/>
    </row>
    <row r="833" spans="1:6" ht="14.5">
      <c r="A833" s="49">
        <v>830</v>
      </c>
      <c r="B833" s="37"/>
      <c r="C833" s="39"/>
      <c r="D833" s="1"/>
      <c r="E833" s="40"/>
      <c r="F833" s="41"/>
    </row>
    <row r="834" spans="1:6" ht="14.5">
      <c r="A834" s="49">
        <v>831</v>
      </c>
      <c r="B834" s="37"/>
      <c r="C834" s="39"/>
      <c r="D834" s="1"/>
      <c r="E834" s="40"/>
      <c r="F834" s="41"/>
    </row>
    <row r="835" spans="1:6" ht="14.5">
      <c r="A835" s="49">
        <v>832</v>
      </c>
      <c r="B835" s="37"/>
      <c r="C835" s="39"/>
      <c r="D835" s="1"/>
      <c r="E835" s="40"/>
      <c r="F835" s="41"/>
    </row>
    <row r="836" spans="1:6" ht="14.5">
      <c r="A836" s="49">
        <v>833</v>
      </c>
      <c r="B836" s="37"/>
      <c r="C836" s="39"/>
      <c r="D836" s="1"/>
      <c r="E836" s="40"/>
      <c r="F836" s="41"/>
    </row>
    <row r="837" spans="1:6" ht="14.5">
      <c r="A837" s="49">
        <v>834</v>
      </c>
      <c r="B837" s="37"/>
      <c r="C837" s="39"/>
      <c r="D837" s="1"/>
      <c r="E837" s="40"/>
      <c r="F837" s="41"/>
    </row>
    <row r="838" spans="1:6" ht="14.5">
      <c r="A838" s="49">
        <v>835</v>
      </c>
      <c r="B838" s="37"/>
      <c r="C838" s="39"/>
      <c r="D838" s="1"/>
      <c r="E838" s="40"/>
      <c r="F838" s="41"/>
    </row>
    <row r="839" spans="1:6" ht="14.5">
      <c r="A839" s="49">
        <v>836</v>
      </c>
      <c r="B839" s="37"/>
      <c r="C839" s="39"/>
      <c r="D839" s="1"/>
      <c r="E839" s="40"/>
      <c r="F839" s="41"/>
    </row>
    <row r="840" spans="1:6" ht="14.5">
      <c r="A840" s="49">
        <v>837</v>
      </c>
      <c r="B840" s="37"/>
      <c r="C840" s="39"/>
      <c r="D840" s="1"/>
      <c r="E840" s="40"/>
      <c r="F840" s="41"/>
    </row>
    <row r="841" spans="1:6" ht="14.5">
      <c r="A841" s="49">
        <v>838</v>
      </c>
      <c r="B841" s="37"/>
      <c r="C841" s="39"/>
      <c r="D841" s="1"/>
      <c r="E841" s="40"/>
      <c r="F841" s="41"/>
    </row>
    <row r="842" spans="1:6" ht="14.5">
      <c r="A842" s="49">
        <v>839</v>
      </c>
      <c r="B842" s="37"/>
      <c r="C842" s="39"/>
      <c r="D842" s="1"/>
      <c r="E842" s="40"/>
      <c r="F842" s="41"/>
    </row>
    <row r="843" spans="1:6" ht="14.5">
      <c r="A843" s="49">
        <v>840</v>
      </c>
      <c r="B843" s="37"/>
      <c r="C843" s="39"/>
      <c r="D843" s="1"/>
      <c r="E843" s="40"/>
      <c r="F843" s="41"/>
    </row>
    <row r="844" spans="1:6" ht="14.5">
      <c r="A844" s="49">
        <v>841</v>
      </c>
      <c r="B844" s="37"/>
      <c r="C844" s="39"/>
      <c r="D844" s="1"/>
      <c r="E844" s="40"/>
      <c r="F844" s="41"/>
    </row>
    <row r="845" spans="1:6" ht="14.5">
      <c r="A845" s="49">
        <v>842</v>
      </c>
      <c r="B845" s="37"/>
      <c r="C845" s="39"/>
      <c r="D845" s="1"/>
      <c r="E845" s="40"/>
      <c r="F845" s="41"/>
    </row>
    <row r="846" spans="1:6" ht="14.5">
      <c r="A846" s="49">
        <v>843</v>
      </c>
      <c r="B846" s="37"/>
      <c r="C846" s="39"/>
      <c r="D846" s="1"/>
      <c r="E846" s="40"/>
      <c r="F846" s="41"/>
    </row>
    <row r="847" spans="1:6" ht="14.5">
      <c r="A847" s="49">
        <v>844</v>
      </c>
      <c r="B847" s="37"/>
      <c r="C847" s="39"/>
      <c r="D847" s="1"/>
      <c r="E847" s="40"/>
      <c r="F847" s="41"/>
    </row>
    <row r="848" spans="1:6" ht="14.5">
      <c r="A848" s="49">
        <v>845</v>
      </c>
      <c r="B848" s="37"/>
      <c r="C848" s="39"/>
      <c r="D848" s="1"/>
      <c r="E848" s="40"/>
      <c r="F848" s="41"/>
    </row>
    <row r="849" spans="1:6" ht="14.5">
      <c r="A849" s="49">
        <v>846</v>
      </c>
      <c r="B849" s="37"/>
      <c r="C849" s="39"/>
      <c r="D849" s="1"/>
      <c r="E849" s="40"/>
      <c r="F849" s="41"/>
    </row>
    <row r="850" spans="1:6" ht="14.5">
      <c r="A850" s="49">
        <v>847</v>
      </c>
      <c r="B850" s="37"/>
      <c r="C850" s="39"/>
      <c r="D850" s="1"/>
      <c r="E850" s="40"/>
      <c r="F850" s="41"/>
    </row>
    <row r="851" spans="1:6" ht="14.5">
      <c r="A851" s="49">
        <v>848</v>
      </c>
      <c r="B851" s="37"/>
      <c r="C851" s="39"/>
      <c r="D851" s="1"/>
      <c r="E851" s="40"/>
      <c r="F851" s="41"/>
    </row>
    <row r="852" spans="1:6" ht="14.5">
      <c r="A852" s="49">
        <v>849</v>
      </c>
      <c r="B852" s="37"/>
      <c r="C852" s="39"/>
      <c r="D852" s="1"/>
      <c r="E852" s="40"/>
      <c r="F852" s="41"/>
    </row>
    <row r="853" spans="1:6" ht="14.5">
      <c r="A853" s="49">
        <v>850</v>
      </c>
      <c r="B853" s="37"/>
      <c r="C853" s="39"/>
      <c r="D853" s="1"/>
      <c r="E853" s="40"/>
      <c r="F853" s="41"/>
    </row>
    <row r="854" spans="1:6" ht="14.5">
      <c r="A854" s="49">
        <v>851</v>
      </c>
      <c r="B854" s="37"/>
      <c r="C854" s="39"/>
      <c r="D854" s="1"/>
      <c r="E854" s="40"/>
      <c r="F854" s="41"/>
    </row>
    <row r="855" spans="1:6" ht="14.5">
      <c r="A855" s="49">
        <v>852</v>
      </c>
      <c r="B855" s="37"/>
      <c r="C855" s="39"/>
      <c r="D855" s="1"/>
      <c r="E855" s="40"/>
      <c r="F855" s="41"/>
    </row>
    <row r="856" spans="1:6" ht="14.5">
      <c r="A856" s="49">
        <v>853</v>
      </c>
      <c r="B856" s="37"/>
      <c r="C856" s="39"/>
      <c r="D856" s="1"/>
      <c r="E856" s="40"/>
      <c r="F856" s="41"/>
    </row>
    <row r="857" spans="1:6" ht="14.5">
      <c r="A857" s="49">
        <v>854</v>
      </c>
      <c r="B857" s="37"/>
      <c r="C857" s="39"/>
      <c r="D857" s="1"/>
      <c r="E857" s="40"/>
      <c r="F857" s="41"/>
    </row>
    <row r="858" spans="1:6" ht="14.5">
      <c r="A858" s="49">
        <v>855</v>
      </c>
      <c r="B858" s="37"/>
      <c r="C858" s="39"/>
      <c r="D858" s="1"/>
      <c r="E858" s="40"/>
      <c r="F858" s="41"/>
    </row>
    <row r="859" spans="1:6" ht="14.5">
      <c r="A859" s="49">
        <v>856</v>
      </c>
      <c r="B859" s="37"/>
      <c r="C859" s="39"/>
      <c r="D859" s="1"/>
      <c r="E859" s="40"/>
      <c r="F859" s="41"/>
    </row>
    <row r="860" spans="1:6" ht="14.5">
      <c r="A860" s="49">
        <v>857</v>
      </c>
      <c r="B860" s="37"/>
      <c r="C860" s="39"/>
      <c r="D860" s="1"/>
      <c r="E860" s="40"/>
      <c r="F860" s="41"/>
    </row>
    <row r="861" spans="1:6" ht="14.5">
      <c r="A861" s="49">
        <v>858</v>
      </c>
      <c r="B861" s="37"/>
      <c r="C861" s="39"/>
      <c r="D861" s="1"/>
      <c r="E861" s="40"/>
      <c r="F861" s="41"/>
    </row>
    <row r="862" spans="1:6" ht="14.5">
      <c r="A862" s="49">
        <v>859</v>
      </c>
      <c r="B862" s="37"/>
      <c r="C862" s="39"/>
      <c r="D862" s="1"/>
      <c r="E862" s="40"/>
      <c r="F862" s="41"/>
    </row>
    <row r="863" spans="1:6" ht="14.5">
      <c r="A863" s="49">
        <v>860</v>
      </c>
      <c r="B863" s="37"/>
      <c r="C863" s="39"/>
      <c r="D863" s="1"/>
      <c r="E863" s="40"/>
      <c r="F863" s="41"/>
    </row>
    <row r="864" spans="1:6" ht="14.5">
      <c r="A864" s="49">
        <v>861</v>
      </c>
      <c r="B864" s="37"/>
      <c r="C864" s="39"/>
      <c r="D864" s="1"/>
      <c r="E864" s="40"/>
      <c r="F864" s="41"/>
    </row>
    <row r="865" spans="1:6" ht="14.5">
      <c r="A865" s="49">
        <v>862</v>
      </c>
      <c r="B865" s="37"/>
      <c r="C865" s="39"/>
      <c r="D865" s="1"/>
      <c r="E865" s="40"/>
      <c r="F865" s="41"/>
    </row>
    <row r="866" spans="1:6" ht="14.5">
      <c r="A866" s="49">
        <v>863</v>
      </c>
      <c r="B866" s="37"/>
      <c r="C866" s="39"/>
      <c r="D866" s="1"/>
      <c r="E866" s="40"/>
      <c r="F866" s="41"/>
    </row>
    <row r="867" spans="1:6" ht="14.5">
      <c r="A867" s="49">
        <v>864</v>
      </c>
      <c r="B867" s="37"/>
      <c r="C867" s="39"/>
      <c r="D867" s="1"/>
      <c r="E867" s="40"/>
      <c r="F867" s="41"/>
    </row>
    <row r="868" spans="1:6" ht="14.5">
      <c r="A868" s="49">
        <v>865</v>
      </c>
      <c r="B868" s="37"/>
      <c r="C868" s="39"/>
      <c r="D868" s="1"/>
      <c r="E868" s="40"/>
      <c r="F868" s="41"/>
    </row>
    <row r="869" spans="1:6" ht="14.5">
      <c r="A869" s="49">
        <v>866</v>
      </c>
      <c r="B869" s="37"/>
      <c r="C869" s="39"/>
      <c r="D869" s="1"/>
      <c r="E869" s="40"/>
      <c r="F869" s="41"/>
    </row>
    <row r="870" spans="1:6" ht="14.5">
      <c r="A870" s="49">
        <v>867</v>
      </c>
      <c r="B870" s="37"/>
      <c r="C870" s="39"/>
      <c r="D870" s="1"/>
      <c r="E870" s="40"/>
      <c r="F870" s="41"/>
    </row>
    <row r="871" spans="1:6" ht="14.5">
      <c r="A871" s="49">
        <v>868</v>
      </c>
      <c r="B871" s="37"/>
      <c r="C871" s="39"/>
      <c r="D871" s="1"/>
      <c r="E871" s="40"/>
      <c r="F871" s="41"/>
    </row>
    <row r="872" spans="1:6" ht="14.5">
      <c r="A872" s="49">
        <v>869</v>
      </c>
      <c r="B872" s="37"/>
      <c r="C872" s="39"/>
      <c r="D872" s="1"/>
      <c r="E872" s="40"/>
      <c r="F872" s="41"/>
    </row>
    <row r="873" spans="1:6" ht="14.5">
      <c r="A873" s="49">
        <v>870</v>
      </c>
      <c r="B873" s="37"/>
      <c r="C873" s="39"/>
      <c r="D873" s="1"/>
      <c r="E873" s="40"/>
      <c r="F873" s="41"/>
    </row>
    <row r="874" spans="1:6" ht="14.5">
      <c r="A874" s="49">
        <v>871</v>
      </c>
      <c r="B874" s="37"/>
      <c r="C874" s="39"/>
      <c r="D874" s="1"/>
      <c r="E874" s="40"/>
      <c r="F874" s="41"/>
    </row>
    <row r="875" spans="1:6" ht="14.5">
      <c r="A875" s="49">
        <v>872</v>
      </c>
      <c r="B875" s="37"/>
      <c r="C875" s="39"/>
      <c r="D875" s="1"/>
      <c r="E875" s="40"/>
      <c r="F875" s="41"/>
    </row>
    <row r="876" spans="1:6" ht="14.5">
      <c r="A876" s="49">
        <v>873</v>
      </c>
      <c r="B876" s="37"/>
      <c r="C876" s="39"/>
      <c r="D876" s="1"/>
      <c r="E876" s="40"/>
      <c r="F876" s="41"/>
    </row>
    <row r="877" spans="1:6" ht="14.5">
      <c r="A877" s="49">
        <v>874</v>
      </c>
      <c r="B877" s="37"/>
      <c r="C877" s="39"/>
      <c r="D877" s="1"/>
      <c r="E877" s="40"/>
      <c r="F877" s="41"/>
    </row>
    <row r="878" spans="1:6" ht="14.5">
      <c r="A878" s="49">
        <v>875</v>
      </c>
      <c r="B878" s="37"/>
      <c r="C878" s="39"/>
      <c r="D878" s="1"/>
      <c r="E878" s="40"/>
      <c r="F878" s="41"/>
    </row>
    <row r="879" spans="1:6" ht="14.5">
      <c r="A879" s="49">
        <v>876</v>
      </c>
      <c r="B879" s="37"/>
      <c r="C879" s="39"/>
      <c r="D879" s="1"/>
      <c r="E879" s="40"/>
      <c r="F879" s="41"/>
    </row>
    <row r="880" spans="1:6" ht="14.5">
      <c r="A880" s="49">
        <v>877</v>
      </c>
      <c r="B880" s="37"/>
      <c r="C880" s="39"/>
      <c r="D880" s="1"/>
      <c r="E880" s="40"/>
      <c r="F880" s="41"/>
    </row>
    <row r="881" spans="1:6" ht="14.5">
      <c r="A881" s="49">
        <v>878</v>
      </c>
      <c r="B881" s="37"/>
      <c r="C881" s="39"/>
      <c r="D881" s="1"/>
      <c r="E881" s="40"/>
      <c r="F881" s="41"/>
    </row>
    <row r="882" spans="1:6" ht="14.5">
      <c r="A882" s="49">
        <v>879</v>
      </c>
      <c r="B882" s="37"/>
      <c r="C882" s="39"/>
      <c r="D882" s="1"/>
      <c r="E882" s="40"/>
      <c r="F882" s="41"/>
    </row>
    <row r="883" spans="1:6" ht="14.5">
      <c r="A883" s="49">
        <v>880</v>
      </c>
      <c r="B883" s="37"/>
      <c r="C883" s="39"/>
      <c r="D883" s="1"/>
      <c r="E883" s="40"/>
      <c r="F883" s="41"/>
    </row>
    <row r="884" spans="1:6" ht="14.5">
      <c r="A884" s="49">
        <v>881</v>
      </c>
      <c r="B884" s="37"/>
      <c r="C884" s="39"/>
      <c r="D884" s="1"/>
      <c r="E884" s="40"/>
      <c r="F884" s="41"/>
    </row>
    <row r="885" spans="1:6" ht="14.5">
      <c r="A885" s="49">
        <v>882</v>
      </c>
      <c r="B885" s="37"/>
      <c r="C885" s="39"/>
      <c r="D885" s="1"/>
      <c r="E885" s="40"/>
      <c r="F885" s="41"/>
    </row>
    <row r="886" spans="1:6" ht="14.5">
      <c r="A886" s="49">
        <v>883</v>
      </c>
      <c r="B886" s="37"/>
      <c r="C886" s="39"/>
      <c r="D886" s="1"/>
      <c r="E886" s="40"/>
      <c r="F886" s="41"/>
    </row>
    <row r="887" spans="1:6" ht="14.5">
      <c r="A887" s="49">
        <v>884</v>
      </c>
      <c r="B887" s="37"/>
      <c r="C887" s="39"/>
      <c r="D887" s="1"/>
      <c r="E887" s="40"/>
      <c r="F887" s="41"/>
    </row>
    <row r="888" spans="1:6" ht="14.5">
      <c r="A888" s="49">
        <v>885</v>
      </c>
      <c r="B888" s="37"/>
      <c r="C888" s="39"/>
      <c r="D888" s="1"/>
      <c r="E888" s="40"/>
      <c r="F888" s="41"/>
    </row>
    <row r="889" spans="1:6" ht="14.5">
      <c r="A889" s="49">
        <v>886</v>
      </c>
      <c r="B889" s="37"/>
      <c r="C889" s="39"/>
      <c r="D889" s="1"/>
      <c r="E889" s="40"/>
      <c r="F889" s="41"/>
    </row>
    <row r="890" spans="1:6" ht="14.5">
      <c r="A890" s="49">
        <v>887</v>
      </c>
      <c r="B890" s="37"/>
      <c r="C890" s="39"/>
      <c r="D890" s="1"/>
      <c r="E890" s="40"/>
      <c r="F890" s="41"/>
    </row>
    <row r="891" spans="1:6" ht="14.5">
      <c r="A891" s="49">
        <v>888</v>
      </c>
      <c r="B891" s="37"/>
      <c r="C891" s="39"/>
      <c r="D891" s="1"/>
      <c r="E891" s="40"/>
      <c r="F891" s="41"/>
    </row>
    <row r="892" spans="1:6" ht="14.5">
      <c r="A892" s="49">
        <v>889</v>
      </c>
      <c r="B892" s="37"/>
      <c r="C892" s="39"/>
      <c r="D892" s="1"/>
      <c r="E892" s="40"/>
      <c r="F892" s="41"/>
    </row>
    <row r="893" spans="1:6" ht="14.5">
      <c r="A893" s="49">
        <v>890</v>
      </c>
      <c r="B893" s="37"/>
      <c r="C893" s="39"/>
      <c r="D893" s="1"/>
      <c r="E893" s="40"/>
      <c r="F893" s="41"/>
    </row>
    <row r="894" spans="1:6" ht="14.5">
      <c r="A894" s="49">
        <v>891</v>
      </c>
      <c r="B894" s="37"/>
      <c r="C894" s="39"/>
      <c r="D894" s="1"/>
      <c r="E894" s="40"/>
      <c r="F894" s="41"/>
    </row>
    <row r="895" spans="1:6" ht="14.5">
      <c r="A895" s="49">
        <v>892</v>
      </c>
      <c r="B895" s="37"/>
      <c r="C895" s="39"/>
      <c r="D895" s="1"/>
      <c r="E895" s="40"/>
      <c r="F895" s="41"/>
    </row>
    <row r="896" spans="1:6" ht="14.5">
      <c r="A896" s="49">
        <v>893</v>
      </c>
      <c r="B896" s="37"/>
      <c r="C896" s="39"/>
      <c r="D896" s="1"/>
      <c r="E896" s="40"/>
      <c r="F896" s="41"/>
    </row>
    <row r="897" spans="1:6" ht="14.5">
      <c r="A897" s="49">
        <v>894</v>
      </c>
      <c r="B897" s="37"/>
      <c r="C897" s="39"/>
      <c r="D897" s="1"/>
      <c r="E897" s="40"/>
      <c r="F897" s="41"/>
    </row>
    <row r="898" spans="1:6" ht="14.5">
      <c r="A898" s="49">
        <v>895</v>
      </c>
      <c r="B898" s="37"/>
      <c r="C898" s="39"/>
      <c r="D898" s="1"/>
      <c r="E898" s="40"/>
      <c r="F898" s="41"/>
    </row>
    <row r="899" spans="1:6" ht="14.5">
      <c r="A899" s="49">
        <v>896</v>
      </c>
      <c r="B899" s="37"/>
      <c r="C899" s="39"/>
      <c r="D899" s="1"/>
      <c r="E899" s="40"/>
      <c r="F899" s="41"/>
    </row>
    <row r="900" spans="1:6" ht="14.5">
      <c r="A900" s="49">
        <v>897</v>
      </c>
      <c r="B900" s="37"/>
      <c r="C900" s="39"/>
      <c r="D900" s="1"/>
      <c r="E900" s="40"/>
      <c r="F900" s="41"/>
    </row>
    <row r="901" spans="1:6" ht="14.5">
      <c r="A901" s="49">
        <v>898</v>
      </c>
      <c r="B901" s="37"/>
      <c r="C901" s="39"/>
      <c r="D901" s="1"/>
      <c r="E901" s="40"/>
      <c r="F901" s="41"/>
    </row>
    <row r="902" spans="1:6" ht="14.5">
      <c r="A902" s="49">
        <v>899</v>
      </c>
      <c r="B902" s="37"/>
      <c r="C902" s="39"/>
      <c r="D902" s="1"/>
      <c r="E902" s="40"/>
      <c r="F902" s="41"/>
    </row>
    <row r="903" spans="1:6" ht="14.5">
      <c r="A903" s="49">
        <v>900</v>
      </c>
      <c r="B903" s="37"/>
      <c r="C903" s="39"/>
      <c r="D903" s="1"/>
      <c r="E903" s="40"/>
      <c r="F903" s="41"/>
    </row>
    <row r="904" spans="1:6" ht="14.5">
      <c r="A904" s="49">
        <v>901</v>
      </c>
      <c r="B904" s="37"/>
      <c r="C904" s="39"/>
      <c r="D904" s="1"/>
      <c r="E904" s="40"/>
      <c r="F904" s="41"/>
    </row>
    <row r="905" spans="1:6" ht="14.5">
      <c r="A905" s="49">
        <v>902</v>
      </c>
      <c r="B905" s="37"/>
      <c r="C905" s="39"/>
      <c r="D905" s="1"/>
      <c r="E905" s="40"/>
      <c r="F905" s="41"/>
    </row>
    <row r="906" spans="1:6" ht="14.5">
      <c r="A906" s="49">
        <v>903</v>
      </c>
      <c r="B906" s="37"/>
      <c r="C906" s="39"/>
      <c r="D906" s="1"/>
      <c r="E906" s="40"/>
      <c r="F906" s="41"/>
    </row>
    <row r="907" spans="1:6" ht="14.5">
      <c r="A907" s="49">
        <v>904</v>
      </c>
      <c r="B907" s="37"/>
      <c r="C907" s="39"/>
      <c r="D907" s="1"/>
      <c r="E907" s="40"/>
      <c r="F907" s="41"/>
    </row>
    <row r="908" spans="1:6" ht="14.5">
      <c r="A908" s="49">
        <v>905</v>
      </c>
      <c r="B908" s="37"/>
      <c r="C908" s="39"/>
      <c r="D908" s="1"/>
      <c r="E908" s="40"/>
      <c r="F908" s="41"/>
    </row>
    <row r="909" spans="1:6" ht="14.5">
      <c r="A909" s="49">
        <v>906</v>
      </c>
      <c r="B909" s="37"/>
      <c r="C909" s="39"/>
      <c r="D909" s="1"/>
      <c r="E909" s="40"/>
      <c r="F909" s="41"/>
    </row>
    <row r="910" spans="1:6" ht="14.5">
      <c r="A910" s="49">
        <v>907</v>
      </c>
      <c r="B910" s="37"/>
      <c r="C910" s="39"/>
      <c r="D910" s="1"/>
      <c r="E910" s="40"/>
      <c r="F910" s="41"/>
    </row>
    <row r="911" spans="1:6" ht="14.5">
      <c r="A911" s="49">
        <v>908</v>
      </c>
      <c r="B911" s="37"/>
      <c r="C911" s="39"/>
      <c r="D911" s="1"/>
      <c r="E911" s="40"/>
      <c r="F911" s="41"/>
    </row>
    <row r="912" spans="1:6" ht="14.5">
      <c r="A912" s="49">
        <v>909</v>
      </c>
      <c r="B912" s="37"/>
      <c r="C912" s="39"/>
      <c r="D912" s="1"/>
      <c r="E912" s="40"/>
      <c r="F912" s="41"/>
    </row>
    <row r="913" spans="1:6" ht="14.5">
      <c r="A913" s="49">
        <v>910</v>
      </c>
      <c r="B913" s="37"/>
      <c r="C913" s="39"/>
      <c r="D913" s="1"/>
      <c r="E913" s="40"/>
      <c r="F913" s="41"/>
    </row>
    <row r="914" spans="1:6" ht="14.5">
      <c r="A914" s="49">
        <v>911</v>
      </c>
      <c r="B914" s="37"/>
      <c r="C914" s="39"/>
      <c r="D914" s="1"/>
      <c r="E914" s="40"/>
      <c r="F914" s="41"/>
    </row>
    <row r="915" spans="1:6" ht="14.5">
      <c r="A915" s="49">
        <v>912</v>
      </c>
      <c r="B915" s="37"/>
      <c r="C915" s="39"/>
      <c r="D915" s="1"/>
      <c r="E915" s="40"/>
      <c r="F915" s="41"/>
    </row>
    <row r="916" spans="1:6" ht="14.5">
      <c r="A916" s="49">
        <v>913</v>
      </c>
      <c r="B916" s="37"/>
      <c r="C916" s="39"/>
      <c r="D916" s="1"/>
      <c r="E916" s="40"/>
      <c r="F916" s="41"/>
    </row>
    <row r="917" spans="1:6" ht="14.5">
      <c r="A917" s="49">
        <v>914</v>
      </c>
      <c r="B917" s="37"/>
      <c r="C917" s="39"/>
      <c r="D917" s="1"/>
      <c r="E917" s="40"/>
      <c r="F917" s="41"/>
    </row>
    <row r="918" spans="1:6" ht="14.5">
      <c r="A918" s="49">
        <v>915</v>
      </c>
      <c r="B918" s="37"/>
      <c r="C918" s="39"/>
      <c r="D918" s="1"/>
      <c r="E918" s="40"/>
      <c r="F918" s="41"/>
    </row>
    <row r="919" spans="1:6" ht="14.5">
      <c r="A919" s="49">
        <v>916</v>
      </c>
      <c r="B919" s="37"/>
      <c r="C919" s="39"/>
      <c r="D919" s="1"/>
      <c r="E919" s="40"/>
      <c r="F919" s="41"/>
    </row>
    <row r="920" spans="1:6" ht="14.5">
      <c r="A920" s="49">
        <v>917</v>
      </c>
      <c r="B920" s="37"/>
      <c r="C920" s="39"/>
      <c r="D920" s="1"/>
      <c r="E920" s="40"/>
      <c r="F920" s="41"/>
    </row>
    <row r="921" spans="1:6" ht="14.5">
      <c r="A921" s="49">
        <v>918</v>
      </c>
      <c r="B921" s="37"/>
      <c r="C921" s="39"/>
      <c r="D921" s="1"/>
      <c r="E921" s="40"/>
      <c r="F921" s="41"/>
    </row>
    <row r="922" spans="1:6" ht="14.5">
      <c r="A922" s="49">
        <v>919</v>
      </c>
      <c r="B922" s="37"/>
      <c r="C922" s="39"/>
      <c r="D922" s="1"/>
      <c r="E922" s="40"/>
      <c r="F922" s="41"/>
    </row>
    <row r="923" spans="1:6" ht="14.5">
      <c r="A923" s="49">
        <v>920</v>
      </c>
      <c r="B923" s="37"/>
      <c r="C923" s="39"/>
      <c r="D923" s="1"/>
      <c r="E923" s="40"/>
      <c r="F923" s="41"/>
    </row>
    <row r="924" spans="1:6" ht="14.5">
      <c r="A924" s="49">
        <v>921</v>
      </c>
      <c r="B924" s="37"/>
      <c r="C924" s="39"/>
      <c r="D924" s="1"/>
      <c r="E924" s="40"/>
      <c r="F924" s="41"/>
    </row>
    <row r="925" spans="1:6" ht="14.5">
      <c r="A925" s="49">
        <v>922</v>
      </c>
      <c r="B925" s="37"/>
      <c r="C925" s="39"/>
      <c r="D925" s="1"/>
      <c r="E925" s="40"/>
      <c r="F925" s="41"/>
    </row>
    <row r="926" spans="1:6" ht="14.5">
      <c r="A926" s="49">
        <v>923</v>
      </c>
      <c r="B926" s="37"/>
      <c r="C926" s="39"/>
      <c r="D926" s="1"/>
      <c r="E926" s="40"/>
      <c r="F926" s="41"/>
    </row>
    <row r="927" spans="1:6" ht="14.5">
      <c r="A927" s="49">
        <v>924</v>
      </c>
      <c r="B927" s="37"/>
      <c r="C927" s="39"/>
      <c r="D927" s="1"/>
      <c r="E927" s="40"/>
      <c r="F927" s="41"/>
    </row>
    <row r="928" spans="1:6" ht="14.5">
      <c r="A928" s="49">
        <v>925</v>
      </c>
      <c r="B928" s="37"/>
      <c r="C928" s="39"/>
      <c r="D928" s="1"/>
      <c r="E928" s="40"/>
      <c r="F928" s="41"/>
    </row>
    <row r="929" spans="1:6" ht="14.5">
      <c r="A929" s="49">
        <v>926</v>
      </c>
      <c r="B929" s="37"/>
      <c r="C929" s="39"/>
      <c r="D929" s="1"/>
      <c r="E929" s="40"/>
      <c r="F929" s="41"/>
    </row>
    <row r="930" spans="1:6" ht="14.5">
      <c r="A930" s="49">
        <v>927</v>
      </c>
      <c r="B930" s="37"/>
      <c r="C930" s="39"/>
      <c r="D930" s="1"/>
      <c r="E930" s="40"/>
      <c r="F930" s="41"/>
    </row>
    <row r="931" spans="1:6" ht="14.5">
      <c r="A931" s="49">
        <v>928</v>
      </c>
      <c r="B931" s="37"/>
      <c r="C931" s="39"/>
      <c r="D931" s="1"/>
      <c r="E931" s="40"/>
      <c r="F931" s="41"/>
    </row>
    <row r="932" spans="1:6" ht="14.5">
      <c r="A932" s="49">
        <v>929</v>
      </c>
      <c r="B932" s="37"/>
      <c r="C932" s="39"/>
      <c r="D932" s="1"/>
      <c r="E932" s="40"/>
      <c r="F932" s="41"/>
    </row>
    <row r="933" spans="1:6" ht="14.5">
      <c r="A933" s="49">
        <v>930</v>
      </c>
      <c r="B933" s="37"/>
      <c r="C933" s="39"/>
      <c r="D933" s="1"/>
      <c r="E933" s="40"/>
      <c r="F933" s="41"/>
    </row>
    <row r="934" spans="1:6" ht="14.5">
      <c r="A934" s="49">
        <v>931</v>
      </c>
      <c r="B934" s="37"/>
      <c r="C934" s="39"/>
      <c r="D934" s="1"/>
      <c r="E934" s="40"/>
      <c r="F934" s="41"/>
    </row>
    <row r="935" spans="1:6" ht="14.5">
      <c r="A935" s="49">
        <v>932</v>
      </c>
      <c r="B935" s="37"/>
      <c r="C935" s="39"/>
      <c r="D935" s="1"/>
      <c r="E935" s="40"/>
      <c r="F935" s="41"/>
    </row>
    <row r="936" spans="1:6" ht="14.5">
      <c r="A936" s="49">
        <v>933</v>
      </c>
      <c r="B936" s="37"/>
      <c r="C936" s="39"/>
      <c r="D936" s="1"/>
      <c r="E936" s="40"/>
      <c r="F936" s="41"/>
    </row>
    <row r="937" spans="1:6" ht="14.5">
      <c r="A937" s="49">
        <v>934</v>
      </c>
      <c r="B937" s="37"/>
      <c r="C937" s="39"/>
      <c r="D937" s="1"/>
      <c r="E937" s="40"/>
      <c r="F937" s="41"/>
    </row>
    <row r="938" spans="1:6" ht="14.5">
      <c r="A938" s="49">
        <v>935</v>
      </c>
      <c r="B938" s="37"/>
      <c r="C938" s="39"/>
      <c r="D938" s="1"/>
      <c r="E938" s="40"/>
      <c r="F938" s="41"/>
    </row>
    <row r="939" spans="1:6" ht="14.5">
      <c r="A939" s="49">
        <v>936</v>
      </c>
      <c r="B939" s="37"/>
      <c r="C939" s="39"/>
      <c r="D939" s="1"/>
      <c r="E939" s="40"/>
      <c r="F939" s="41"/>
    </row>
    <row r="940" spans="1:6" ht="14.5">
      <c r="A940" s="49">
        <v>937</v>
      </c>
      <c r="B940" s="37"/>
      <c r="C940" s="39"/>
      <c r="D940" s="1"/>
      <c r="E940" s="40"/>
      <c r="F940" s="41"/>
    </row>
    <row r="941" spans="1:6" ht="14.5">
      <c r="A941" s="49">
        <v>938</v>
      </c>
      <c r="B941" s="37"/>
      <c r="C941" s="39"/>
      <c r="D941" s="1"/>
      <c r="E941" s="40"/>
      <c r="F941" s="41"/>
    </row>
    <row r="942" spans="1:6" ht="14.5">
      <c r="A942" s="49">
        <v>939</v>
      </c>
      <c r="B942" s="37"/>
      <c r="C942" s="39"/>
      <c r="D942" s="1"/>
      <c r="E942" s="40"/>
      <c r="F942" s="41"/>
    </row>
    <row r="943" spans="1:6" ht="14.5">
      <c r="A943" s="49">
        <v>940</v>
      </c>
      <c r="B943" s="37"/>
      <c r="C943" s="39"/>
      <c r="D943" s="1"/>
      <c r="E943" s="40"/>
      <c r="F943" s="41"/>
    </row>
    <row r="944" spans="1:6" ht="14.5">
      <c r="A944" s="49">
        <v>941</v>
      </c>
      <c r="B944" s="37"/>
      <c r="C944" s="39"/>
      <c r="D944" s="1"/>
      <c r="E944" s="40"/>
      <c r="F944" s="41"/>
    </row>
    <row r="945" spans="1:6" ht="14.5">
      <c r="A945" s="49">
        <v>942</v>
      </c>
      <c r="B945" s="37"/>
      <c r="C945" s="39"/>
      <c r="D945" s="1"/>
      <c r="E945" s="40"/>
      <c r="F945" s="41"/>
    </row>
    <row r="946" spans="1:6" ht="14.5">
      <c r="A946" s="49">
        <v>943</v>
      </c>
      <c r="B946" s="37"/>
      <c r="C946" s="39"/>
      <c r="D946" s="1"/>
      <c r="E946" s="40"/>
      <c r="F946" s="41"/>
    </row>
    <row r="947" spans="1:6" ht="14.5">
      <c r="A947" s="49">
        <v>944</v>
      </c>
      <c r="B947" s="37"/>
      <c r="C947" s="39"/>
      <c r="D947" s="1"/>
      <c r="E947" s="40"/>
      <c r="F947" s="41"/>
    </row>
    <row r="948" spans="1:6" ht="14.5">
      <c r="A948" s="49">
        <v>945</v>
      </c>
      <c r="B948" s="37"/>
      <c r="C948" s="39"/>
      <c r="D948" s="1"/>
      <c r="E948" s="40"/>
      <c r="F948" s="41"/>
    </row>
    <row r="949" spans="1:6" ht="14.5">
      <c r="A949" s="49">
        <v>946</v>
      </c>
      <c r="B949" s="37"/>
      <c r="C949" s="39"/>
      <c r="D949" s="1"/>
      <c r="E949" s="40"/>
      <c r="F949" s="41"/>
    </row>
    <row r="950" spans="1:6" ht="14.5">
      <c r="A950" s="49">
        <v>947</v>
      </c>
      <c r="B950" s="37"/>
      <c r="C950" s="39"/>
      <c r="D950" s="1"/>
      <c r="E950" s="40"/>
      <c r="F950" s="41"/>
    </row>
    <row r="951" spans="1:6" ht="14.5">
      <c r="A951" s="49">
        <v>948</v>
      </c>
      <c r="B951" s="37"/>
      <c r="C951" s="39"/>
      <c r="D951" s="1"/>
      <c r="E951" s="40"/>
      <c r="F951" s="41"/>
    </row>
    <row r="952" spans="1:6" ht="14.5">
      <c r="A952" s="49">
        <v>949</v>
      </c>
      <c r="B952" s="37"/>
      <c r="C952" s="39"/>
      <c r="D952" s="1"/>
      <c r="E952" s="40"/>
      <c r="F952" s="41"/>
    </row>
    <row r="953" spans="1:6" ht="14.5">
      <c r="A953" s="49">
        <v>950</v>
      </c>
      <c r="B953" s="37"/>
      <c r="C953" s="39"/>
      <c r="D953" s="1"/>
      <c r="E953" s="40"/>
      <c r="F953" s="41"/>
    </row>
    <row r="954" spans="1:6" ht="14.5">
      <c r="A954" s="49">
        <v>951</v>
      </c>
      <c r="B954" s="37"/>
      <c r="C954" s="39"/>
      <c r="D954" s="1"/>
      <c r="E954" s="40"/>
      <c r="F954" s="41"/>
    </row>
    <row r="955" spans="1:6" ht="14.5">
      <c r="A955" s="49">
        <v>952</v>
      </c>
      <c r="B955" s="37"/>
      <c r="C955" s="39"/>
      <c r="D955" s="1"/>
      <c r="E955" s="40"/>
      <c r="F955" s="41"/>
    </row>
    <row r="956" spans="1:6" ht="14.5">
      <c r="A956" s="49">
        <v>953</v>
      </c>
      <c r="B956" s="37"/>
      <c r="C956" s="39"/>
      <c r="D956" s="1"/>
      <c r="E956" s="40"/>
      <c r="F956" s="41"/>
    </row>
    <row r="957" spans="1:6" ht="14.5">
      <c r="A957" s="49">
        <v>954</v>
      </c>
      <c r="B957" s="37"/>
      <c r="C957" s="39"/>
      <c r="D957" s="1"/>
      <c r="E957" s="40"/>
      <c r="F957" s="41"/>
    </row>
    <row r="958" spans="1:6" ht="14.5">
      <c r="A958" s="49">
        <v>955</v>
      </c>
      <c r="B958" s="37"/>
      <c r="C958" s="39"/>
      <c r="D958" s="1"/>
      <c r="E958" s="40"/>
      <c r="F958" s="41"/>
    </row>
    <row r="959" spans="1:6" ht="14.5">
      <c r="A959" s="49">
        <v>956</v>
      </c>
      <c r="B959" s="37"/>
      <c r="C959" s="39"/>
      <c r="D959" s="1"/>
      <c r="E959" s="40"/>
      <c r="F959" s="41"/>
    </row>
    <row r="960" spans="1:6" ht="14.5">
      <c r="A960" s="49">
        <v>957</v>
      </c>
      <c r="B960" s="37"/>
      <c r="C960" s="39"/>
      <c r="D960" s="1"/>
      <c r="E960" s="40"/>
      <c r="F960" s="41"/>
    </row>
    <row r="961" spans="1:6" ht="14.5">
      <c r="A961" s="49">
        <v>958</v>
      </c>
      <c r="B961" s="37"/>
      <c r="C961" s="39"/>
      <c r="D961" s="1"/>
      <c r="E961" s="40"/>
      <c r="F961" s="41"/>
    </row>
    <row r="962" spans="1:6" ht="14.5">
      <c r="A962" s="49">
        <v>959</v>
      </c>
      <c r="B962" s="37"/>
      <c r="C962" s="39"/>
      <c r="D962" s="1"/>
      <c r="E962" s="40"/>
      <c r="F962" s="41"/>
    </row>
    <row r="963" spans="1:6" ht="14.5">
      <c r="A963" s="49">
        <v>960</v>
      </c>
      <c r="B963" s="37"/>
      <c r="C963" s="39"/>
      <c r="D963" s="1"/>
      <c r="E963" s="40"/>
      <c r="F963" s="41"/>
    </row>
    <row r="964" spans="1:6" ht="14.5">
      <c r="A964" s="49">
        <v>961</v>
      </c>
      <c r="B964" s="37"/>
      <c r="C964" s="39"/>
      <c r="D964" s="1"/>
      <c r="E964" s="40"/>
      <c r="F964" s="41"/>
    </row>
    <row r="965" spans="1:6" ht="14.5">
      <c r="A965" s="49">
        <v>962</v>
      </c>
      <c r="B965" s="37"/>
      <c r="C965" s="39"/>
      <c r="D965" s="1"/>
      <c r="E965" s="40"/>
      <c r="F965" s="41"/>
    </row>
    <row r="966" spans="1:6" ht="14.5">
      <c r="A966" s="49">
        <v>963</v>
      </c>
      <c r="B966" s="37"/>
      <c r="C966" s="39"/>
      <c r="D966" s="1"/>
      <c r="E966" s="40"/>
      <c r="F966" s="41"/>
    </row>
    <row r="967" spans="1:6" ht="14.5">
      <c r="A967" s="49">
        <v>964</v>
      </c>
      <c r="B967" s="37"/>
      <c r="C967" s="39"/>
      <c r="D967" s="1"/>
      <c r="E967" s="40"/>
      <c r="F967" s="41"/>
    </row>
    <row r="968" spans="1:6" ht="14.5">
      <c r="A968" s="49">
        <v>965</v>
      </c>
      <c r="B968" s="37"/>
      <c r="C968" s="39"/>
      <c r="D968" s="1"/>
      <c r="E968" s="40"/>
      <c r="F968" s="41"/>
    </row>
    <row r="969" spans="1:6" ht="14.5">
      <c r="A969" s="49">
        <v>966</v>
      </c>
      <c r="B969" s="37"/>
      <c r="C969" s="39"/>
      <c r="D969" s="1"/>
      <c r="E969" s="40"/>
      <c r="F969" s="41"/>
    </row>
    <row r="970" spans="1:6" ht="14.5">
      <c r="A970" s="49">
        <v>967</v>
      </c>
      <c r="B970" s="37"/>
      <c r="C970" s="39"/>
      <c r="D970" s="1"/>
      <c r="E970" s="40"/>
      <c r="F970" s="41"/>
    </row>
    <row r="971" spans="1:6" ht="14.5">
      <c r="A971" s="49">
        <v>968</v>
      </c>
      <c r="B971" s="37"/>
      <c r="C971" s="39"/>
      <c r="D971" s="1"/>
      <c r="E971" s="40"/>
      <c r="F971" s="41"/>
    </row>
    <row r="972" spans="1:6" ht="14.5">
      <c r="A972" s="49">
        <v>969</v>
      </c>
      <c r="B972" s="37"/>
      <c r="C972" s="39"/>
      <c r="D972" s="1"/>
      <c r="E972" s="40"/>
      <c r="F972" s="41"/>
    </row>
    <row r="973" spans="1:6" ht="14.5">
      <c r="A973" s="49">
        <v>970</v>
      </c>
      <c r="B973" s="37"/>
      <c r="C973" s="39"/>
      <c r="D973" s="1"/>
      <c r="E973" s="40"/>
      <c r="F973" s="41"/>
    </row>
    <row r="974" spans="1:6" ht="14.5">
      <c r="A974" s="49">
        <v>971</v>
      </c>
      <c r="B974" s="37"/>
      <c r="C974" s="39"/>
      <c r="D974" s="1"/>
      <c r="E974" s="40"/>
      <c r="F974" s="41"/>
    </row>
    <row r="975" spans="1:6" ht="14.5">
      <c r="A975" s="49">
        <v>972</v>
      </c>
      <c r="B975" s="37"/>
      <c r="C975" s="39"/>
      <c r="D975" s="1"/>
      <c r="E975" s="40"/>
      <c r="F975" s="41"/>
    </row>
    <row r="976" spans="1:6" ht="14.5">
      <c r="A976" s="49">
        <v>973</v>
      </c>
      <c r="B976" s="37"/>
      <c r="C976" s="39"/>
      <c r="D976" s="1"/>
      <c r="E976" s="40"/>
      <c r="F976" s="41"/>
    </row>
    <row r="977" spans="1:6" ht="14.5">
      <c r="A977" s="49">
        <v>974</v>
      </c>
      <c r="B977" s="37"/>
      <c r="C977" s="39"/>
      <c r="D977" s="1"/>
      <c r="E977" s="40"/>
      <c r="F977" s="41"/>
    </row>
    <row r="978" spans="1:6" ht="14.5">
      <c r="A978" s="49">
        <v>975</v>
      </c>
      <c r="B978" s="37"/>
      <c r="C978" s="39"/>
      <c r="D978" s="1"/>
      <c r="E978" s="40"/>
      <c r="F978" s="41"/>
    </row>
    <row r="979" spans="1:6" ht="14.5">
      <c r="A979" s="49">
        <v>976</v>
      </c>
      <c r="B979" s="37"/>
      <c r="C979" s="39"/>
      <c r="D979" s="1"/>
      <c r="E979" s="40"/>
      <c r="F979" s="41"/>
    </row>
    <row r="980" spans="1:6" ht="14.5">
      <c r="A980" s="49">
        <v>977</v>
      </c>
      <c r="B980" s="37"/>
      <c r="C980" s="39"/>
      <c r="D980" s="1"/>
      <c r="E980" s="40"/>
      <c r="F980" s="41"/>
    </row>
    <row r="981" spans="1:6" ht="14.5">
      <c r="A981" s="49">
        <v>978</v>
      </c>
      <c r="B981" s="37"/>
      <c r="C981" s="39"/>
      <c r="D981" s="1"/>
      <c r="E981" s="40"/>
      <c r="F981" s="41"/>
    </row>
    <row r="982" spans="1:6" ht="14.5">
      <c r="A982" s="49">
        <v>979</v>
      </c>
      <c r="B982" s="37"/>
      <c r="C982" s="39"/>
      <c r="D982" s="1"/>
      <c r="E982" s="40"/>
      <c r="F982" s="41"/>
    </row>
    <row r="983" spans="1:6" ht="14.5">
      <c r="A983" s="49">
        <v>980</v>
      </c>
      <c r="B983" s="37"/>
      <c r="C983" s="39"/>
      <c r="D983" s="1"/>
      <c r="E983" s="40"/>
      <c r="F983" s="41"/>
    </row>
    <row r="984" spans="1:6" ht="14.5">
      <c r="A984" s="49">
        <v>981</v>
      </c>
      <c r="B984" s="37"/>
      <c r="C984" s="39"/>
      <c r="D984" s="1"/>
      <c r="E984" s="40"/>
      <c r="F984" s="41"/>
    </row>
    <row r="985" spans="1:6" ht="14.5">
      <c r="A985" s="49">
        <v>982</v>
      </c>
      <c r="B985" s="37"/>
      <c r="C985" s="39"/>
      <c r="D985" s="1"/>
      <c r="E985" s="40"/>
      <c r="F985" s="41"/>
    </row>
    <row r="986" spans="1:6" ht="14.5">
      <c r="A986" s="49">
        <v>983</v>
      </c>
      <c r="B986" s="37"/>
      <c r="C986" s="39"/>
      <c r="D986" s="1"/>
      <c r="E986" s="40"/>
      <c r="F986" s="41"/>
    </row>
    <row r="987" spans="1:6" ht="14.5">
      <c r="A987" s="49">
        <v>984</v>
      </c>
      <c r="B987" s="37"/>
      <c r="C987" s="39"/>
      <c r="D987" s="1"/>
      <c r="E987" s="40"/>
      <c r="F987" s="41"/>
    </row>
    <row r="988" spans="1:6" ht="14.5">
      <c r="A988" s="49">
        <v>985</v>
      </c>
      <c r="B988" s="37"/>
      <c r="C988" s="39"/>
      <c r="D988" s="1"/>
      <c r="E988" s="40"/>
      <c r="F988" s="41"/>
    </row>
    <row r="989" spans="1:6" ht="14.5">
      <c r="A989" s="49">
        <v>986</v>
      </c>
      <c r="B989" s="37"/>
      <c r="C989" s="39"/>
      <c r="D989" s="1"/>
      <c r="E989" s="40"/>
      <c r="F989" s="41"/>
    </row>
    <row r="990" spans="1:6" ht="14.5">
      <c r="A990" s="49">
        <v>987</v>
      </c>
      <c r="B990" s="37"/>
      <c r="C990" s="39"/>
      <c r="D990" s="1"/>
      <c r="E990" s="40"/>
      <c r="F990" s="41"/>
    </row>
    <row r="991" spans="1:6" ht="14.5">
      <c r="A991" s="49">
        <v>988</v>
      </c>
      <c r="B991" s="37"/>
      <c r="C991" s="39"/>
      <c r="D991" s="1"/>
      <c r="E991" s="40"/>
      <c r="F991" s="41"/>
    </row>
    <row r="992" spans="1:6" ht="14.5">
      <c r="A992" s="49">
        <v>989</v>
      </c>
      <c r="B992" s="37"/>
      <c r="C992" s="39"/>
      <c r="D992" s="1"/>
      <c r="E992" s="40"/>
      <c r="F992" s="41"/>
    </row>
    <row r="993" spans="1:6" ht="14.5">
      <c r="A993" s="49">
        <v>990</v>
      </c>
      <c r="B993" s="37"/>
      <c r="C993" s="39"/>
      <c r="D993" s="1"/>
      <c r="E993" s="40"/>
      <c r="F993" s="41"/>
    </row>
    <row r="994" spans="1:6" ht="14.5">
      <c r="A994" s="49">
        <v>991</v>
      </c>
      <c r="B994" s="37"/>
      <c r="C994" s="39"/>
      <c r="D994" s="1"/>
      <c r="E994" s="40"/>
      <c r="F994" s="41"/>
    </row>
    <row r="995" spans="1:6" ht="14.5">
      <c r="A995" s="49">
        <v>992</v>
      </c>
      <c r="B995" s="37"/>
      <c r="C995" s="39"/>
      <c r="D995" s="1"/>
      <c r="E995" s="40"/>
      <c r="F995" s="41"/>
    </row>
    <row r="996" spans="1:6" ht="14.5">
      <c r="A996" s="49">
        <v>993</v>
      </c>
      <c r="B996" s="37"/>
      <c r="C996" s="39"/>
      <c r="D996" s="1"/>
      <c r="E996" s="40"/>
      <c r="F996" s="41"/>
    </row>
    <row r="997" spans="1:6" ht="14.5">
      <c r="A997" s="49">
        <v>994</v>
      </c>
      <c r="B997" s="37"/>
      <c r="C997" s="39"/>
      <c r="D997" s="1"/>
      <c r="E997" s="40"/>
      <c r="F997" s="41"/>
    </row>
    <row r="998" spans="1:6" ht="14.5">
      <c r="A998" s="49">
        <v>995</v>
      </c>
      <c r="B998" s="37"/>
      <c r="C998" s="39"/>
      <c r="D998" s="1"/>
      <c r="E998" s="40"/>
      <c r="F998" s="41"/>
    </row>
    <row r="999" spans="1:6" ht="14.5">
      <c r="A999" s="49">
        <v>996</v>
      </c>
      <c r="B999" s="37"/>
      <c r="C999" s="39"/>
      <c r="D999" s="1"/>
      <c r="E999" s="40"/>
      <c r="F999" s="41"/>
    </row>
    <row r="1000" spans="1:6" ht="14.5">
      <c r="A1000" s="49">
        <v>997</v>
      </c>
      <c r="B1000" s="37"/>
      <c r="C1000" s="39"/>
      <c r="D1000" s="1"/>
      <c r="E1000" s="40"/>
      <c r="F1000" s="41"/>
    </row>
    <row r="1001" spans="1:6" ht="14.5">
      <c r="A1001" s="49">
        <v>998</v>
      </c>
      <c r="B1001" s="37"/>
      <c r="C1001" s="39"/>
      <c r="D1001" s="1"/>
      <c r="E1001" s="40"/>
      <c r="F1001" s="41"/>
    </row>
    <row r="1002" spans="1:6" ht="14.5">
      <c r="A1002" s="49">
        <v>999</v>
      </c>
      <c r="B1002" s="37"/>
      <c r="C1002" s="39"/>
      <c r="D1002" s="1"/>
      <c r="E1002" s="40"/>
      <c r="F1002" s="41"/>
    </row>
    <row r="1003" spans="1:6" ht="14.5">
      <c r="A1003" s="49">
        <v>1000</v>
      </c>
      <c r="B1003" s="37"/>
      <c r="C1003" s="39"/>
      <c r="D1003" s="1"/>
      <c r="E1003" s="40"/>
      <c r="F1003" s="41"/>
    </row>
  </sheetData>
  <sheetProtection algorithmName="SHA-512" hashValue="3VL4/xkzhJkG7izlzhsa1V8vjC2s0XEsFBrLTc9C76v2zMyvHdx4y3OFCy7k23u1haP67qEMJz9uUYS7ja7iQg==" saltValue="aqvqDZHuPDn4im8XDh/9Kw==" spinCount="100000" sheet="1" objects="1" scenarios="1"/>
  <mergeCells count="2">
    <mergeCell ref="B1:F1"/>
    <mergeCell ref="B2:E2"/>
  </mergeCells>
  <pageMargins left="0.7" right="0.7" top="0.75" bottom="0.75" header="0.3" footer="0.3"/>
  <pageSetup scale="5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'Eligible Expenses'!$A$65:$A$82</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85"/>
  <sheetViews>
    <sheetView topLeftCell="A28" workbookViewId="0">
      <selection activeCell="D40" sqref="D40"/>
    </sheetView>
  </sheetViews>
  <sheetFormatPr defaultRowHeight="13"/>
  <cols>
    <col min="1" max="1" width="9.26953125" style="31" customWidth="1"/>
    <col min="2" max="2" width="18.7265625" style="31" customWidth="1"/>
    <col min="3" max="3" width="132.26953125" customWidth="1"/>
  </cols>
  <sheetData>
    <row r="1" spans="1:3" ht="30" customHeight="1">
      <c r="A1" s="154" t="s">
        <v>92</v>
      </c>
      <c r="B1" s="154"/>
      <c r="C1" s="154"/>
    </row>
    <row r="2" spans="1:3" ht="15.5">
      <c r="A2" s="53" t="s">
        <v>93</v>
      </c>
    </row>
    <row r="3" spans="1:3" ht="15.5">
      <c r="A3" s="53" t="s">
        <v>94</v>
      </c>
    </row>
    <row r="4" spans="1:3" ht="15.5">
      <c r="A4" s="53" t="s">
        <v>95</v>
      </c>
    </row>
    <row r="5" spans="1:3">
      <c r="A5" s="43"/>
      <c r="B5" s="42"/>
    </row>
    <row r="6" spans="1:3">
      <c r="A6" s="149" t="s">
        <v>50</v>
      </c>
      <c r="B6" s="152" t="s">
        <v>37</v>
      </c>
      <c r="C6" s="32" t="s">
        <v>36</v>
      </c>
    </row>
    <row r="7" spans="1:3">
      <c r="A7" s="149"/>
      <c r="B7" s="152"/>
      <c r="C7" s="50" t="s">
        <v>103</v>
      </c>
    </row>
    <row r="8" spans="1:3" ht="25.5">
      <c r="A8" s="150"/>
      <c r="B8" s="153"/>
      <c r="C8" s="33" t="s">
        <v>121</v>
      </c>
    </row>
    <row r="9" spans="1:3" ht="13.15" customHeight="1">
      <c r="A9" s="151" t="s">
        <v>51</v>
      </c>
      <c r="B9" s="151" t="s">
        <v>48</v>
      </c>
      <c r="C9" s="34" t="s">
        <v>23</v>
      </c>
    </row>
    <row r="10" spans="1:3" ht="75.5">
      <c r="A10" s="152"/>
      <c r="B10" s="152"/>
      <c r="C10" s="35" t="s">
        <v>104</v>
      </c>
    </row>
    <row r="11" spans="1:3" ht="25.5">
      <c r="A11" s="153"/>
      <c r="B11" s="153"/>
      <c r="C11" s="33" t="s">
        <v>121</v>
      </c>
    </row>
    <row r="12" spans="1:3">
      <c r="A12" s="151" t="s">
        <v>52</v>
      </c>
      <c r="B12" s="151" t="s">
        <v>39</v>
      </c>
      <c r="C12" s="32" t="s">
        <v>38</v>
      </c>
    </row>
    <row r="13" spans="1:3" ht="15.65" customHeight="1">
      <c r="A13" s="152"/>
      <c r="B13" s="152"/>
      <c r="C13" s="55" t="s">
        <v>120</v>
      </c>
    </row>
    <row r="14" spans="1:3" ht="25.5">
      <c r="A14" s="153"/>
      <c r="B14" s="153"/>
      <c r="C14" s="33" t="s">
        <v>121</v>
      </c>
    </row>
    <row r="15" spans="1:3">
      <c r="A15" s="148" t="s">
        <v>53</v>
      </c>
      <c r="B15" s="151" t="s">
        <v>40</v>
      </c>
      <c r="C15" s="32" t="s">
        <v>105</v>
      </c>
    </row>
    <row r="16" spans="1:3" ht="25.5">
      <c r="A16" s="149"/>
      <c r="B16" s="152"/>
      <c r="C16" s="35" t="s">
        <v>106</v>
      </c>
    </row>
    <row r="17" spans="1:3" ht="25.5">
      <c r="A17" s="150"/>
      <c r="B17" s="153"/>
      <c r="C17" s="33" t="s">
        <v>121</v>
      </c>
    </row>
    <row r="18" spans="1:3">
      <c r="A18" s="148" t="s">
        <v>54</v>
      </c>
      <c r="B18" s="151" t="s">
        <v>34</v>
      </c>
      <c r="C18" s="32" t="s">
        <v>33</v>
      </c>
    </row>
    <row r="19" spans="1:3" ht="54.65" customHeight="1">
      <c r="A19" s="149"/>
      <c r="B19" s="152"/>
      <c r="C19" s="54" t="s">
        <v>107</v>
      </c>
    </row>
    <row r="20" spans="1:3" ht="25.5">
      <c r="A20" s="150"/>
      <c r="B20" s="153"/>
      <c r="C20" s="33" t="s">
        <v>121</v>
      </c>
    </row>
    <row r="21" spans="1:3">
      <c r="A21" s="148" t="s">
        <v>55</v>
      </c>
      <c r="B21" s="151" t="s">
        <v>29</v>
      </c>
      <c r="C21" s="32" t="s">
        <v>28</v>
      </c>
    </row>
    <row r="22" spans="1:3" ht="25.5">
      <c r="A22" s="149"/>
      <c r="B22" s="152"/>
      <c r="C22" s="54" t="s">
        <v>118</v>
      </c>
    </row>
    <row r="23" spans="1:3" ht="25.5">
      <c r="A23" s="150"/>
      <c r="B23" s="153"/>
      <c r="C23" s="33" t="s">
        <v>123</v>
      </c>
    </row>
    <row r="24" spans="1:3">
      <c r="A24" s="148" t="s">
        <v>56</v>
      </c>
      <c r="B24" s="151" t="s">
        <v>41</v>
      </c>
      <c r="C24" s="32" t="s">
        <v>90</v>
      </c>
    </row>
    <row r="25" spans="1:3" ht="25.5">
      <c r="A25" s="149"/>
      <c r="B25" s="152"/>
      <c r="C25" s="51" t="s">
        <v>119</v>
      </c>
    </row>
    <row r="26" spans="1:3" ht="25.5">
      <c r="A26" s="150"/>
      <c r="B26" s="153"/>
      <c r="C26" s="33" t="s">
        <v>121</v>
      </c>
    </row>
    <row r="27" spans="1:3">
      <c r="A27" s="148" t="s">
        <v>57</v>
      </c>
      <c r="B27" s="151" t="s">
        <v>42</v>
      </c>
      <c r="C27" s="32" t="s">
        <v>91</v>
      </c>
    </row>
    <row r="28" spans="1:3" ht="53.5" customHeight="1">
      <c r="A28" s="149"/>
      <c r="B28" s="152"/>
      <c r="C28" s="55" t="s">
        <v>117</v>
      </c>
    </row>
    <row r="29" spans="1:3" ht="25.5">
      <c r="A29" s="150"/>
      <c r="B29" s="153"/>
      <c r="C29" s="33" t="s">
        <v>121</v>
      </c>
    </row>
    <row r="30" spans="1:3">
      <c r="A30" s="148" t="s">
        <v>58</v>
      </c>
      <c r="B30" s="151" t="s">
        <v>32</v>
      </c>
      <c r="C30" s="32" t="s">
        <v>25</v>
      </c>
    </row>
    <row r="31" spans="1:3" ht="25.5">
      <c r="A31" s="149"/>
      <c r="B31" s="152"/>
      <c r="C31" s="35" t="s">
        <v>108</v>
      </c>
    </row>
    <row r="32" spans="1:3" ht="25.5">
      <c r="A32" s="150"/>
      <c r="B32" s="153"/>
      <c r="C32" s="33" t="s">
        <v>121</v>
      </c>
    </row>
    <row r="33" spans="1:3">
      <c r="A33" s="148" t="s">
        <v>59</v>
      </c>
      <c r="B33" s="151" t="s">
        <v>31</v>
      </c>
      <c r="C33" s="34" t="s">
        <v>26</v>
      </c>
    </row>
    <row r="34" spans="1:3" ht="38">
      <c r="A34" s="149"/>
      <c r="B34" s="152"/>
      <c r="C34" s="35" t="s">
        <v>116</v>
      </c>
    </row>
    <row r="35" spans="1:3" ht="25.5">
      <c r="A35" s="150"/>
      <c r="B35" s="153"/>
      <c r="C35" s="33" t="s">
        <v>121</v>
      </c>
    </row>
    <row r="36" spans="1:3">
      <c r="A36" s="148" t="s">
        <v>60</v>
      </c>
      <c r="B36" s="151" t="s">
        <v>43</v>
      </c>
      <c r="C36" s="34" t="s">
        <v>88</v>
      </c>
    </row>
    <row r="37" spans="1:3" ht="25.5">
      <c r="A37" s="149"/>
      <c r="B37" s="152"/>
      <c r="C37" s="50" t="s">
        <v>115</v>
      </c>
    </row>
    <row r="38" spans="1:3" ht="25.5">
      <c r="A38" s="150"/>
      <c r="B38" s="153"/>
      <c r="C38" s="33" t="s">
        <v>121</v>
      </c>
    </row>
    <row r="39" spans="1:3">
      <c r="A39" s="148" t="s">
        <v>61</v>
      </c>
      <c r="B39" s="151" t="s">
        <v>47</v>
      </c>
      <c r="C39" s="34" t="s">
        <v>24</v>
      </c>
    </row>
    <row r="40" spans="1:3" ht="25.5">
      <c r="A40" s="149"/>
      <c r="B40" s="152"/>
      <c r="C40" s="35" t="s">
        <v>109</v>
      </c>
    </row>
    <row r="41" spans="1:3" ht="25.5">
      <c r="A41" s="150"/>
      <c r="B41" s="153"/>
      <c r="C41" s="33" t="s">
        <v>121</v>
      </c>
    </row>
    <row r="42" spans="1:3">
      <c r="A42" s="148" t="s">
        <v>62</v>
      </c>
      <c r="B42" s="151" t="s">
        <v>44</v>
      </c>
      <c r="C42" s="32" t="s">
        <v>89</v>
      </c>
    </row>
    <row r="43" spans="1:3" ht="50.5">
      <c r="A43" s="149"/>
      <c r="B43" s="152"/>
      <c r="C43" s="50" t="s">
        <v>110</v>
      </c>
    </row>
    <row r="44" spans="1:3" ht="25.5">
      <c r="A44" s="150"/>
      <c r="B44" s="153"/>
      <c r="C44" s="33" t="s">
        <v>121</v>
      </c>
    </row>
    <row r="45" spans="1:3">
      <c r="A45" s="148" t="s">
        <v>63</v>
      </c>
      <c r="B45" s="151" t="s">
        <v>30</v>
      </c>
      <c r="C45" s="32" t="s">
        <v>27</v>
      </c>
    </row>
    <row r="46" spans="1:3" ht="96" customHeight="1">
      <c r="A46" s="149"/>
      <c r="B46" s="152"/>
      <c r="C46" s="54" t="s">
        <v>114</v>
      </c>
    </row>
    <row r="47" spans="1:3" ht="25.5">
      <c r="A47" s="150"/>
      <c r="B47" s="153"/>
      <c r="C47" s="33" t="s">
        <v>121</v>
      </c>
    </row>
    <row r="48" spans="1:3">
      <c r="A48" s="148" t="s">
        <v>64</v>
      </c>
      <c r="B48" s="151" t="s">
        <v>45</v>
      </c>
      <c r="C48" s="32" t="s">
        <v>70</v>
      </c>
    </row>
    <row r="49" spans="1:3" ht="63">
      <c r="A49" s="149"/>
      <c r="B49" s="152"/>
      <c r="C49" s="50" t="s">
        <v>113</v>
      </c>
    </row>
    <row r="50" spans="1:3" ht="25.5">
      <c r="A50" s="150"/>
      <c r="B50" s="153"/>
      <c r="C50" s="33" t="s">
        <v>121</v>
      </c>
    </row>
    <row r="51" spans="1:3">
      <c r="A51" s="148" t="s">
        <v>65</v>
      </c>
      <c r="B51" s="151" t="s">
        <v>124</v>
      </c>
      <c r="C51" s="32" t="s">
        <v>71</v>
      </c>
    </row>
    <row r="52" spans="1:3" ht="25.5">
      <c r="A52" s="149"/>
      <c r="B52" s="152"/>
      <c r="C52" s="50" t="s">
        <v>125</v>
      </c>
    </row>
    <row r="53" spans="1:3" ht="25.5">
      <c r="A53" s="150"/>
      <c r="B53" s="153"/>
      <c r="C53" s="33" t="s">
        <v>121</v>
      </c>
    </row>
    <row r="54" spans="1:3">
      <c r="A54" s="148" t="s">
        <v>66</v>
      </c>
      <c r="B54" s="151" t="s">
        <v>46</v>
      </c>
      <c r="C54" s="32" t="s">
        <v>126</v>
      </c>
    </row>
    <row r="55" spans="1:3" ht="25.5">
      <c r="A55" s="149"/>
      <c r="B55" s="152"/>
      <c r="C55" s="50" t="s">
        <v>112</v>
      </c>
    </row>
    <row r="56" spans="1:3" ht="25.5">
      <c r="A56" s="150"/>
      <c r="B56" s="153"/>
      <c r="C56" s="33" t="s">
        <v>121</v>
      </c>
    </row>
    <row r="57" spans="1:3" ht="26">
      <c r="A57" s="148" t="s">
        <v>67</v>
      </c>
      <c r="B57" s="151" t="s">
        <v>35</v>
      </c>
      <c r="C57" s="34" t="s">
        <v>49</v>
      </c>
    </row>
    <row r="58" spans="1:3" ht="25.5">
      <c r="A58" s="149"/>
      <c r="B58" s="152"/>
      <c r="C58" s="35" t="s">
        <v>111</v>
      </c>
    </row>
    <row r="59" spans="1:3" ht="25.5">
      <c r="A59" s="150"/>
      <c r="B59" s="153"/>
      <c r="C59" s="33" t="s">
        <v>121</v>
      </c>
    </row>
    <row r="60" spans="1:3">
      <c r="A60" s="46"/>
      <c r="B60" s="46"/>
      <c r="C60" s="35"/>
    </row>
    <row r="63" spans="1:3" ht="16.149999999999999" customHeight="1"/>
    <row r="64" spans="1:3" hidden="1"/>
    <row r="65" spans="1:1" ht="14" hidden="1">
      <c r="A65" s="45" t="s">
        <v>72</v>
      </c>
    </row>
    <row r="66" spans="1:1" ht="14" hidden="1">
      <c r="A66" s="45" t="s">
        <v>73</v>
      </c>
    </row>
    <row r="67" spans="1:1" ht="14" hidden="1">
      <c r="A67" s="45" t="s">
        <v>74</v>
      </c>
    </row>
    <row r="68" spans="1:1" ht="14" hidden="1">
      <c r="A68" s="45" t="s">
        <v>75</v>
      </c>
    </row>
    <row r="69" spans="1:1" ht="14" hidden="1">
      <c r="A69" s="45" t="s">
        <v>76</v>
      </c>
    </row>
    <row r="70" spans="1:1" ht="14" hidden="1">
      <c r="A70" s="45" t="s">
        <v>77</v>
      </c>
    </row>
    <row r="71" spans="1:1" ht="14" hidden="1">
      <c r="A71" s="45" t="s">
        <v>78</v>
      </c>
    </row>
    <row r="72" spans="1:1" ht="14" hidden="1">
      <c r="A72" s="45" t="s">
        <v>68</v>
      </c>
    </row>
    <row r="73" spans="1:1" ht="14" hidden="1">
      <c r="A73" s="45" t="s">
        <v>79</v>
      </c>
    </row>
    <row r="74" spans="1:1" ht="14" hidden="1">
      <c r="A74" s="45" t="s">
        <v>80</v>
      </c>
    </row>
    <row r="75" spans="1:1" ht="14" hidden="1">
      <c r="A75" s="45" t="s">
        <v>69</v>
      </c>
    </row>
    <row r="76" spans="1:1" ht="14" hidden="1">
      <c r="A76" s="45" t="s">
        <v>81</v>
      </c>
    </row>
    <row r="77" spans="1:1" ht="14" hidden="1">
      <c r="A77" s="45" t="s">
        <v>82</v>
      </c>
    </row>
    <row r="78" spans="1:1" ht="14" hidden="1">
      <c r="A78" s="45" t="s">
        <v>83</v>
      </c>
    </row>
    <row r="79" spans="1:1" ht="14" hidden="1">
      <c r="A79" s="45" t="s">
        <v>84</v>
      </c>
    </row>
    <row r="80" spans="1:1" ht="14" hidden="1">
      <c r="A80" s="45" t="s">
        <v>122</v>
      </c>
    </row>
    <row r="81" spans="1:2" ht="14" hidden="1">
      <c r="A81" s="45" t="s">
        <v>85</v>
      </c>
    </row>
    <row r="82" spans="1:2" ht="14" hidden="1">
      <c r="A82" s="45" t="s">
        <v>87</v>
      </c>
    </row>
    <row r="83" spans="1:2" hidden="1">
      <c r="A83" s="36"/>
      <c r="B83" s="36"/>
    </row>
    <row r="84" spans="1:2" ht="15.5" hidden="1">
      <c r="A84" s="52" t="s">
        <v>98</v>
      </c>
    </row>
    <row r="85" spans="1:2" hidden="1"/>
  </sheetData>
  <sheetProtection sheet="1" objects="1" scenarios="1"/>
  <mergeCells count="37">
    <mergeCell ref="B21:B23"/>
    <mergeCell ref="B18:B20"/>
    <mergeCell ref="B15:B17"/>
    <mergeCell ref="B36:B38"/>
    <mergeCell ref="B27:B29"/>
    <mergeCell ref="A1:C1"/>
    <mergeCell ref="A30:A32"/>
    <mergeCell ref="B57:B59"/>
    <mergeCell ref="B30:B32"/>
    <mergeCell ref="B33:B35"/>
    <mergeCell ref="B45:B47"/>
    <mergeCell ref="B54:B56"/>
    <mergeCell ref="B51:B53"/>
    <mergeCell ref="B48:B50"/>
    <mergeCell ref="B42:B44"/>
    <mergeCell ref="A54:A56"/>
    <mergeCell ref="A57:A59"/>
    <mergeCell ref="A36:A38"/>
    <mergeCell ref="A39:A41"/>
    <mergeCell ref="A42:A44"/>
    <mergeCell ref="A45:A47"/>
    <mergeCell ref="A51:A53"/>
    <mergeCell ref="A33:A35"/>
    <mergeCell ref="B12:B14"/>
    <mergeCell ref="B6:B8"/>
    <mergeCell ref="A6:A8"/>
    <mergeCell ref="A9:A11"/>
    <mergeCell ref="A12:A14"/>
    <mergeCell ref="A15:A17"/>
    <mergeCell ref="A18:A20"/>
    <mergeCell ref="A21:A23"/>
    <mergeCell ref="A24:A26"/>
    <mergeCell ref="A27:A29"/>
    <mergeCell ref="A48:A50"/>
    <mergeCell ref="B9:B11"/>
    <mergeCell ref="B39:B41"/>
    <mergeCell ref="B24:B26"/>
  </mergeCells>
  <hyperlinks>
    <hyperlink ref="A2" r:id="rId1" xr:uid="{00000000-0004-0000-0200-000000000000}"/>
    <hyperlink ref="A3" r:id="rId2" xr:uid="{00000000-0004-0000-0200-000001000000}"/>
    <hyperlink ref="A4" r:id="rId3" xr:uid="{00000000-0004-0000-0200-000002000000}"/>
  </hyperlinks>
  <pageMargins left="0.7" right="0.7" top="0.75" bottom="0.75" header="0.3" footer="0.3"/>
  <pageSetup scale="47"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Request Form</vt:lpstr>
      <vt:lpstr>Reimbursement Report</vt:lpstr>
      <vt:lpstr>Eligible Expenses</vt:lpstr>
      <vt:lpstr>'Eligible Expenses'!Print_Area</vt:lpstr>
      <vt:lpstr>'Reimbursement Report'!Print_Area</vt:lpstr>
      <vt:lpstr>'Request Form'!Print_Area</vt:lpstr>
      <vt:lpstr>'Reimbursement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asandefur</dc:creator>
  <cp:lastModifiedBy>Faye Estes</cp:lastModifiedBy>
  <cp:lastPrinted>2020-08-27T15:47:08Z</cp:lastPrinted>
  <dcterms:created xsi:type="dcterms:W3CDTF">2008-05-07T14:22:52Z</dcterms:created>
  <dcterms:modified xsi:type="dcterms:W3CDTF">2020-12-17T21:38:09Z</dcterms:modified>
</cp:coreProperties>
</file>